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minic/Downloads/preostalo/"/>
    </mc:Choice>
  </mc:AlternateContent>
  <xr:revisionPtr revIDLastSave="0" documentId="13_ncr:1_{06BEC79C-716B-C141-8528-FD43CF7F5D34}" xr6:coauthVersionLast="47" xr6:coauthVersionMax="47" xr10:uidLastSave="{00000000-0000-0000-0000-000000000000}"/>
  <bookViews>
    <workbookView xWindow="0" yWindow="880" windowWidth="23260" windowHeight="13180" xr2:uid="{60D27955-BFF1-4C96-A219-2291A9A9C4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7" i="1"/>
  <c r="B6" i="1"/>
  <c r="B7" i="1" s="1"/>
  <c r="O5" i="1"/>
  <c r="G5" i="1"/>
  <c r="D5" i="1"/>
  <c r="C5" i="1"/>
  <c r="E5" i="1" l="1"/>
  <c r="B8" i="1"/>
  <c r="D7" i="1"/>
  <c r="C7" i="1"/>
  <c r="C6" i="1"/>
  <c r="D6" i="1"/>
  <c r="E6" i="1" l="1"/>
  <c r="E7" i="1" s="1"/>
  <c r="C8" i="1"/>
  <c r="B9" i="1"/>
  <c r="D8" i="1"/>
  <c r="E8" i="1" l="1"/>
  <c r="D9" i="1"/>
  <c r="C9" i="1"/>
  <c r="B10" i="1"/>
  <c r="E9" i="1" l="1"/>
  <c r="B11" i="1"/>
  <c r="D10" i="1"/>
  <c r="C10" i="1"/>
  <c r="E10" i="1" l="1"/>
  <c r="B12" i="1"/>
  <c r="D11" i="1"/>
  <c r="C11" i="1"/>
  <c r="E11" i="1" l="1"/>
  <c r="C12" i="1"/>
  <c r="D12" i="1"/>
  <c r="B13" i="1"/>
  <c r="E12" i="1" l="1"/>
  <c r="D13" i="1"/>
  <c r="C13" i="1"/>
  <c r="B14" i="1"/>
  <c r="E13" i="1" l="1"/>
  <c r="D14" i="1"/>
  <c r="C14" i="1"/>
  <c r="B15" i="1"/>
  <c r="E14" i="1" l="1"/>
  <c r="B16" i="1"/>
  <c r="C15" i="1"/>
  <c r="D15" i="1"/>
  <c r="E15" i="1" l="1"/>
  <c r="C16" i="1"/>
  <c r="B17" i="1"/>
  <c r="D16" i="1"/>
  <c r="E16" i="1" l="1"/>
  <c r="D17" i="1"/>
  <c r="C17" i="1"/>
  <c r="E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tc={61623F32-45B4-4770-B6AA-40EB727B00A6}</author>
  </authors>
  <commentList>
    <comment ref="C23" authorId="0" shapeId="0" xr:uid="{61623F32-45B4-4770-B6AA-40EB727B00A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Upisati realno stanje gotovine na datum
</t>
      </text>
    </comment>
  </commentList>
</comments>
</file>

<file path=xl/sharedStrings.xml><?xml version="1.0" encoding="utf-8"?>
<sst xmlns="http://schemas.openxmlformats.org/spreadsheetml/2006/main" count="44" uniqueCount="41">
  <si>
    <t>TOKOVI NOVCA</t>
  </si>
  <si>
    <t>Nedelja</t>
  </si>
  <si>
    <t>Datum</t>
  </si>
  <si>
    <t>Prilivi</t>
  </si>
  <si>
    <t>Odlivi</t>
  </si>
  <si>
    <t>Saldo</t>
  </si>
  <si>
    <t>Gotovina</t>
  </si>
  <si>
    <t xml:space="preserve">Raspoloživo </t>
  </si>
  <si>
    <t>Praćenje realnih novčanih tokova</t>
  </si>
  <si>
    <t>Datum priliva</t>
  </si>
  <si>
    <t>Iznos</t>
  </si>
  <si>
    <t>Klijent</t>
  </si>
  <si>
    <t>Komentar</t>
  </si>
  <si>
    <t>PRILIVI</t>
  </si>
  <si>
    <t>ODLIVI</t>
  </si>
  <si>
    <t>Datum odliva</t>
  </si>
  <si>
    <t>Opis troška</t>
  </si>
  <si>
    <t>Troškovi plata</t>
  </si>
  <si>
    <t>Troškovi službenog puta</t>
  </si>
  <si>
    <t>Rata za kredit</t>
  </si>
  <si>
    <t>Troškovi struje</t>
  </si>
  <si>
    <t>Režijski troškovi</t>
  </si>
  <si>
    <t>Voda, grejanje</t>
  </si>
  <si>
    <t>Majska plata</t>
  </si>
  <si>
    <t>Za lokal u centru</t>
  </si>
  <si>
    <t>Erste kratkoroćni</t>
  </si>
  <si>
    <t>Niš - Skoplje</t>
  </si>
  <si>
    <t>Aprilska plata</t>
  </si>
  <si>
    <t>Firma X</t>
  </si>
  <si>
    <t xml:space="preserve">30% avansa </t>
  </si>
  <si>
    <t>Firma Y</t>
  </si>
  <si>
    <t>Faktura #77</t>
  </si>
  <si>
    <t>Firma Z</t>
  </si>
  <si>
    <t>Faktura #78</t>
  </si>
  <si>
    <t>Firma trebalo je da krenem od A, ne od X</t>
  </si>
  <si>
    <t>ko bi reko da će da uplate</t>
  </si>
  <si>
    <t>neka mnogo jaka firma</t>
  </si>
  <si>
    <t>Dobre duše</t>
  </si>
  <si>
    <t>dobro plaćaju</t>
  </si>
  <si>
    <t>ljubazni neki</t>
  </si>
  <si>
    <t>Popunjavati žuta polja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</si>
</sst>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л_в_._-;\-* #,##0.00\ _л_в_._-;_-* &quot;-&quot;??\ _л_в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theme="9" tint="-0.499984740745262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1" xfId="1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4" fontId="0" fillId="0" borderId="0" xfId="0" applyNumberFormat="1"/>
    <xf numFmtId="3" fontId="0" fillId="0" borderId="0" xfId="0" applyNumberFormat="1"/>
    <xf numFmtId="3" fontId="5" fillId="0" borderId="0" xfId="1" applyNumberFormat="1" applyFont="1"/>
    <xf numFmtId="0" fontId="4" fillId="0" borderId="2" xfId="0" applyFont="1" applyBorder="1"/>
    <xf numFmtId="3" fontId="4" fillId="2" borderId="0" xfId="0" applyNumberFormat="1" applyFont="1" applyFill="1"/>
    <xf numFmtId="14" fontId="0" fillId="0" borderId="3" xfId="0" applyNumberFormat="1" applyBorder="1"/>
    <xf numFmtId="3" fontId="0" fillId="2" borderId="3" xfId="1" applyNumberFormat="1" applyFont="1" applyFill="1" applyBorder="1"/>
    <xf numFmtId="0" fontId="0" fillId="0" borderId="3" xfId="0" applyBorder="1"/>
    <xf numFmtId="14" fontId="6" fillId="0" borderId="3" xfId="0" applyNumberFormat="1" applyFont="1" applyBorder="1"/>
    <xf numFmtId="0" fontId="6" fillId="0" borderId="3" xfId="0" applyFont="1" applyBorder="1"/>
    <xf numFmtId="0" fontId="7" fillId="0" borderId="0" xfId="0" applyFont="1"/>
    <xf numFmtId="3" fontId="7" fillId="0" borderId="0" xfId="0" applyNumberFormat="1" applyFont="1"/>
    <xf numFmtId="0" fontId="0" fillId="0" borderId="3" xfId="0" applyBorder="1" applyAlignment="1">
      <alignment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/>
    <xf numFmtId="2" fontId="8" fillId="0" borderId="0" xfId="0" applyNumberFormat="1" applyFont="1"/>
    <xf numFmtId="0" fontId="3" fillId="5" borderId="0" xfId="0" applyFont="1" applyFill="1"/>
    <xf numFmtId="0" fontId="3" fillId="3" borderId="0" xfId="0" applyFont="1" applyFill="1"/>
    <xf numFmtId="0" fontId="9" fillId="2" borderId="0" xfId="0" applyFont="1" applyFill="1"/>
    <xf numFmtId="0" fontId="0" fillId="2" borderId="0" xfId="0" applyFill="1"/>
    <xf numFmtId="3" fontId="0" fillId="0" borderId="3" xfId="1" applyNumberFormat="1" applyFont="1" applyFill="1" applyBorder="1"/>
    <xf numFmtId="0" fontId="10" fillId="0" borderId="3" xfId="0" applyFont="1" applyBorder="1"/>
    <xf numFmtId="9" fontId="0" fillId="0" borderId="3" xfId="0" applyNumberFormat="1" applyBorder="1"/>
    <xf numFmtId="0" fontId="4" fillId="0" borderId="3" xfId="0" applyFont="1" applyBorder="1"/>
    <xf numFmtId="3" fontId="4" fillId="2" borderId="3" xfId="0" applyNumberFormat="1" applyFont="1" applyFill="1" applyBorder="1"/>
    <xf numFmtId="0" fontId="4" fillId="0" borderId="3" xfId="0" applyFont="1" applyBorder="1" applyAlignment="1">
      <alignment horizontal="right"/>
    </xf>
    <xf numFmtId="14" fontId="6" fillId="0" borderId="3" xfId="0" applyNumberFormat="1" applyFont="1" applyBorder="1" applyAlignment="1">
      <alignment horizontal="right"/>
    </xf>
    <xf numFmtId="3" fontId="0" fillId="0" borderId="0" xfId="1" applyNumberFormat="1" applyFont="1" applyFill="1"/>
    <xf numFmtId="3" fontId="6" fillId="0" borderId="3" xfId="0" applyNumberFormat="1" applyFont="1" applyBorder="1"/>
    <xf numFmtId="1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0" xfId="1" applyNumberFormat="1" applyFont="1" applyFill="1"/>
    <xf numFmtId="14" fontId="6" fillId="0" borderId="0" xfId="0" applyNumberFormat="1" applyFont="1" applyAlignment="1">
      <alignment horizontal="right"/>
    </xf>
    <xf numFmtId="14" fontId="11" fillId="0" borderId="0" xfId="0" applyNumberFormat="1" applyFont="1"/>
    <xf numFmtId="3" fontId="11" fillId="0" borderId="0" xfId="1" applyNumberFormat="1" applyFont="1" applyFill="1" applyBorder="1"/>
    <xf numFmtId="0" fontId="11" fillId="0" borderId="0" xfId="0" applyFont="1"/>
    <xf numFmtId="3" fontId="10" fillId="0" borderId="0" xfId="0" applyNumberFormat="1" applyFont="1"/>
    <xf numFmtId="9" fontId="0" fillId="0" borderId="0" xfId="0" applyNumberFormat="1"/>
    <xf numFmtId="3" fontId="0" fillId="0" borderId="0" xfId="1" applyNumberFormat="1" applyFont="1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0" fontId="0" fillId="0" borderId="2" xfId="0" applyBorder="1"/>
    <xf numFmtId="0" fontId="10" fillId="0" borderId="0" xfId="0" applyFont="1"/>
    <xf numFmtId="14" fontId="10" fillId="0" borderId="0" xfId="0" applyNumberFormat="1" applyFont="1"/>
    <xf numFmtId="3" fontId="10" fillId="0" borderId="0" xfId="1" applyNumberFormat="1" applyFont="1" applyFill="1"/>
    <xf numFmtId="3" fontId="6" fillId="0" borderId="0" xfId="1" applyNumberFormat="1" applyFont="1" applyFill="1" applyBorder="1"/>
    <xf numFmtId="3" fontId="10" fillId="0" borderId="0" xfId="1" applyNumberFormat="1" applyFont="1" applyFill="1" applyBorder="1"/>
    <xf numFmtId="3" fontId="4" fillId="0" borderId="0" xfId="0" applyNumberFormat="1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ca018@gmail.com" id="{61E68AF5-1757-435E-AE2E-1A0F50CB7283}" userId="67c91ccdc375aa6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3" dT="2023-04-21T18:44:21.25" personId="{61E68AF5-1757-435E-AE2E-1A0F50CB7283}" id="{61623F32-45B4-4770-B6AA-40EB727B00A6}">
    <text xml:space="preserve">Upisati realno stanje gotovine na datum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894C-069F-452C-86F5-C95BFA60BC8F}">
  <dimension ref="A1:R149"/>
  <sheetViews>
    <sheetView tabSelected="1" zoomScale="72" workbookViewId="0">
      <selection activeCell="A21" sqref="A21:XFD21"/>
    </sheetView>
  </sheetViews>
  <sheetFormatPr baseColWidth="10" defaultColWidth="8.83203125" defaultRowHeight="15" x14ac:dyDescent="0.2"/>
  <cols>
    <col min="2" max="2" width="13.83203125" customWidth="1"/>
    <col min="3" max="3" width="13" customWidth="1"/>
    <col min="4" max="4" width="14.83203125" customWidth="1"/>
    <col min="5" max="5" width="17.33203125" customWidth="1"/>
    <col min="6" max="6" width="21.83203125" bestFit="1" customWidth="1"/>
    <col min="7" max="7" width="12.5" bestFit="1" customWidth="1"/>
    <col min="8" max="9" width="2" style="3" customWidth="1"/>
    <col min="10" max="10" width="18.1640625" customWidth="1"/>
    <col min="11" max="11" width="15.5" customWidth="1"/>
    <col min="12" max="12" width="42.6640625" bestFit="1" customWidth="1"/>
    <col min="13" max="13" width="23.5" customWidth="1"/>
    <col min="14" max="14" width="2.83203125" style="3" customWidth="1"/>
    <col min="15" max="15" width="15.83203125" bestFit="1" customWidth="1"/>
    <col min="16" max="16" width="13.1640625" bestFit="1" customWidth="1"/>
    <col min="17" max="17" width="50.5" customWidth="1"/>
    <col min="18" max="18" width="19.1640625" customWidth="1"/>
  </cols>
  <sheetData>
    <row r="1" spans="1:18" x14ac:dyDescent="0.2">
      <c r="B1" s="1" t="s">
        <v>40</v>
      </c>
      <c r="C1" s="1"/>
      <c r="D1" s="2"/>
    </row>
    <row r="3" spans="1:18" ht="21" x14ac:dyDescent="0.25">
      <c r="B3" s="64" t="s">
        <v>0</v>
      </c>
      <c r="C3" s="64"/>
      <c r="D3" s="64"/>
      <c r="E3" s="64"/>
      <c r="J3" s="64" t="s">
        <v>13</v>
      </c>
      <c r="K3" s="64"/>
      <c r="L3" s="64"/>
      <c r="M3" s="64"/>
      <c r="O3" s="64" t="s">
        <v>14</v>
      </c>
      <c r="P3" s="64"/>
      <c r="Q3" s="64"/>
      <c r="R3" s="64"/>
    </row>
    <row r="4" spans="1:18" ht="16" x14ac:dyDescent="0.2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>
        <v>45046</v>
      </c>
      <c r="J4" s="8" t="s">
        <v>9</v>
      </c>
      <c r="K4" s="9" t="s">
        <v>10</v>
      </c>
      <c r="L4" s="8" t="s">
        <v>11</v>
      </c>
      <c r="M4" s="10" t="s">
        <v>12</v>
      </c>
      <c r="O4" s="8" t="s">
        <v>15</v>
      </c>
      <c r="P4" s="9" t="s">
        <v>10</v>
      </c>
      <c r="Q4" s="8" t="s">
        <v>16</v>
      </c>
      <c r="R4" s="10" t="s">
        <v>12</v>
      </c>
    </row>
    <row r="5" spans="1:18" x14ac:dyDescent="0.2">
      <c r="A5">
        <v>1</v>
      </c>
      <c r="B5" s="11">
        <v>45047</v>
      </c>
      <c r="C5" s="12">
        <f>SUMIFS($K$5:$K$1000,$J$5:$J$1000,"&lt;="&amp;B5)</f>
        <v>2750000</v>
      </c>
      <c r="D5" s="12">
        <f>SUMIFS($P$5:$P$1000,$O$5:$O$1000,"&lt;="&amp;B5)</f>
        <v>2448650</v>
      </c>
      <c r="E5" s="13">
        <f>$G$5-D5+C5</f>
        <v>620847.20851063821</v>
      </c>
      <c r="F5" s="14" t="s">
        <v>7</v>
      </c>
      <c r="G5" s="15">
        <f>37540922/117.5</f>
        <v>319497.20851063827</v>
      </c>
      <c r="J5" s="16">
        <v>45047</v>
      </c>
      <c r="K5" s="17">
        <v>2750000</v>
      </c>
      <c r="L5" s="18" t="s">
        <v>28</v>
      </c>
      <c r="M5" s="18" t="s">
        <v>29</v>
      </c>
      <c r="O5" s="19">
        <f>J5</f>
        <v>45047</v>
      </c>
      <c r="P5" s="17">
        <v>2448650</v>
      </c>
      <c r="Q5" s="20" t="s">
        <v>17</v>
      </c>
      <c r="R5" s="18" t="s">
        <v>27</v>
      </c>
    </row>
    <row r="6" spans="1:18" x14ac:dyDescent="0.2">
      <c r="A6">
        <v>2</v>
      </c>
      <c r="B6" s="11">
        <f>WORKDAY(B5,5)</f>
        <v>45054</v>
      </c>
      <c r="C6" s="12">
        <f>SUMIFS($K$5:$K$1000,$J$5:$J$1000,"&lt;="&amp;B6,$J$5:$J$1000,"&gt;"&amp;B5)</f>
        <v>1400000</v>
      </c>
      <c r="D6" s="12">
        <f t="shared" ref="D6:D17" si="0">SUMIFS($P$5:$P$1000,$O$5:$O$1000,"&lt;="&amp;B6,$O$5:$O$1000,"&gt;"&amp;B5)</f>
        <v>0</v>
      </c>
      <c r="E6" s="13">
        <f>E5+C6-D6</f>
        <v>2020847.2085106382</v>
      </c>
      <c r="F6" s="62"/>
      <c r="G6" s="63"/>
      <c r="J6" s="16">
        <v>45050</v>
      </c>
      <c r="K6" s="17">
        <v>1400000</v>
      </c>
      <c r="L6" s="18" t="s">
        <v>30</v>
      </c>
      <c r="M6" s="18" t="s">
        <v>31</v>
      </c>
      <c r="O6" s="19">
        <v>45056</v>
      </c>
      <c r="P6" s="17">
        <v>44500</v>
      </c>
      <c r="Q6" s="20" t="s">
        <v>18</v>
      </c>
      <c r="R6" s="18" t="s">
        <v>26</v>
      </c>
    </row>
    <row r="7" spans="1:18" x14ac:dyDescent="0.2">
      <c r="A7">
        <v>3</v>
      </c>
      <c r="B7" s="11">
        <f t="shared" ref="B7:B17" si="1">WORKDAY(B6,5)</f>
        <v>45061</v>
      </c>
      <c r="C7" s="12">
        <f t="shared" ref="C7:C17" si="2">SUMIFS($K$5:$K$1000,$J$5:$J$1000,"&lt;="&amp;B7,$J$5:$J$1000,"&gt;"&amp;B6)</f>
        <v>0</v>
      </c>
      <c r="D7" s="12">
        <f t="shared" si="0"/>
        <v>44500</v>
      </c>
      <c r="E7" s="13">
        <f t="shared" ref="E7:E17" si="3">E6+C7-D7</f>
        <v>1976347.2085106382</v>
      </c>
      <c r="F7" s="21"/>
      <c r="G7" s="22"/>
      <c r="J7" s="16">
        <v>45063</v>
      </c>
      <c r="K7" s="17">
        <f>(10000 + 23106.4)/1.08</f>
        <v>30654.074074074073</v>
      </c>
      <c r="L7" s="18" t="s">
        <v>32</v>
      </c>
      <c r="M7" s="18" t="s">
        <v>33</v>
      </c>
      <c r="O7" s="19">
        <v>45063</v>
      </c>
      <c r="P7" s="17">
        <v>1650000</v>
      </c>
      <c r="Q7" s="20" t="s">
        <v>19</v>
      </c>
      <c r="R7" s="18" t="s">
        <v>25</v>
      </c>
    </row>
    <row r="8" spans="1:18" ht="16" x14ac:dyDescent="0.2">
      <c r="A8">
        <v>4</v>
      </c>
      <c r="B8" s="11">
        <f t="shared" si="1"/>
        <v>45068</v>
      </c>
      <c r="C8" s="12">
        <f t="shared" si="2"/>
        <v>30654.074074074073</v>
      </c>
      <c r="D8" s="12">
        <f t="shared" si="0"/>
        <v>1650000</v>
      </c>
      <c r="E8" s="13">
        <f t="shared" si="3"/>
        <v>357001.28258471237</v>
      </c>
      <c r="F8" s="21"/>
      <c r="G8" s="22"/>
      <c r="J8" s="16">
        <v>45076</v>
      </c>
      <c r="K8" s="17">
        <v>140000</v>
      </c>
      <c r="L8" s="23" t="s">
        <v>34</v>
      </c>
      <c r="M8" s="18" t="s">
        <v>35</v>
      </c>
      <c r="O8" s="19">
        <v>45074</v>
      </c>
      <c r="P8" s="17">
        <v>22900</v>
      </c>
      <c r="Q8" s="20" t="s">
        <v>20</v>
      </c>
      <c r="R8" s="18" t="s">
        <v>24</v>
      </c>
    </row>
    <row r="9" spans="1:18" x14ac:dyDescent="0.2">
      <c r="A9">
        <v>5</v>
      </c>
      <c r="B9" s="11">
        <f t="shared" si="1"/>
        <v>45075</v>
      </c>
      <c r="C9" s="12">
        <f t="shared" si="2"/>
        <v>0</v>
      </c>
      <c r="D9" s="12">
        <f t="shared" si="0"/>
        <v>22900</v>
      </c>
      <c r="E9" s="13">
        <f t="shared" si="3"/>
        <v>334101.28258471237</v>
      </c>
      <c r="J9" s="16">
        <v>45078</v>
      </c>
      <c r="K9" s="17">
        <v>250000</v>
      </c>
      <c r="L9" s="18" t="s">
        <v>36</v>
      </c>
      <c r="M9" s="18" t="s">
        <v>39</v>
      </c>
      <c r="O9" s="19">
        <v>45078</v>
      </c>
      <c r="P9" s="17">
        <v>2461400</v>
      </c>
      <c r="Q9" s="20" t="s">
        <v>17</v>
      </c>
      <c r="R9" s="18" t="s">
        <v>23</v>
      </c>
    </row>
    <row r="10" spans="1:18" x14ac:dyDescent="0.2">
      <c r="A10">
        <v>6</v>
      </c>
      <c r="B10" s="11">
        <f t="shared" si="1"/>
        <v>45082</v>
      </c>
      <c r="C10" s="12">
        <f t="shared" si="2"/>
        <v>390000</v>
      </c>
      <c r="D10" s="12">
        <f t="shared" si="0"/>
        <v>2461400</v>
      </c>
      <c r="E10" s="13">
        <f t="shared" si="3"/>
        <v>-1737298.7174152876</v>
      </c>
      <c r="F10" s="24"/>
      <c r="G10" s="61"/>
      <c r="J10" s="16">
        <v>45087</v>
      </c>
      <c r="K10" s="17">
        <f>7500/1.08</f>
        <v>6944.4444444444443</v>
      </c>
      <c r="L10" s="18" t="s">
        <v>37</v>
      </c>
      <c r="M10" s="18" t="s">
        <v>38</v>
      </c>
      <c r="O10" s="19">
        <v>45086</v>
      </c>
      <c r="P10" s="17">
        <v>68778</v>
      </c>
      <c r="Q10" s="20" t="s">
        <v>21</v>
      </c>
      <c r="R10" s="18" t="s">
        <v>22</v>
      </c>
    </row>
    <row r="11" spans="1:18" x14ac:dyDescent="0.2">
      <c r="A11">
        <v>7</v>
      </c>
      <c r="B11" s="11">
        <f t="shared" si="1"/>
        <v>45089</v>
      </c>
      <c r="C11" s="12">
        <f t="shared" si="2"/>
        <v>6944.4444444444443</v>
      </c>
      <c r="D11" s="12">
        <f t="shared" si="0"/>
        <v>68778</v>
      </c>
      <c r="E11" s="13">
        <f t="shared" si="3"/>
        <v>-1799132.2729708431</v>
      </c>
      <c r="F11" s="24"/>
      <c r="G11" s="61"/>
      <c r="J11" s="16"/>
      <c r="K11" s="17"/>
      <c r="L11" s="18"/>
      <c r="M11" s="18"/>
      <c r="O11" s="16"/>
      <c r="P11" s="17"/>
      <c r="Q11" s="20"/>
      <c r="R11" s="18"/>
    </row>
    <row r="12" spans="1:18" x14ac:dyDescent="0.2">
      <c r="A12">
        <v>8</v>
      </c>
      <c r="B12" s="11">
        <f t="shared" si="1"/>
        <v>45096</v>
      </c>
      <c r="C12" s="12">
        <f t="shared" si="2"/>
        <v>0</v>
      </c>
      <c r="D12" s="12">
        <f t="shared" si="0"/>
        <v>0</v>
      </c>
      <c r="E12" s="13">
        <f t="shared" si="3"/>
        <v>-1799132.2729708431</v>
      </c>
      <c r="J12" s="16"/>
      <c r="K12" s="17"/>
      <c r="L12" s="18"/>
      <c r="M12" s="18"/>
      <c r="O12" s="19"/>
      <c r="P12" s="17"/>
      <c r="Q12" s="20"/>
      <c r="R12" s="18"/>
    </row>
    <row r="13" spans="1:18" x14ac:dyDescent="0.2">
      <c r="A13">
        <v>9</v>
      </c>
      <c r="B13" s="11">
        <f t="shared" si="1"/>
        <v>45103</v>
      </c>
      <c r="C13" s="12">
        <f t="shared" si="2"/>
        <v>0</v>
      </c>
      <c r="D13" s="12">
        <f t="shared" si="0"/>
        <v>0</v>
      </c>
      <c r="E13" s="13">
        <f t="shared" si="3"/>
        <v>-1799132.2729708431</v>
      </c>
      <c r="J13" s="16"/>
      <c r="K13" s="17"/>
      <c r="L13" s="18"/>
      <c r="M13" s="18"/>
      <c r="O13" s="16"/>
      <c r="P13" s="17"/>
      <c r="Q13" s="20"/>
      <c r="R13" s="18"/>
    </row>
    <row r="14" spans="1:18" x14ac:dyDescent="0.2">
      <c r="A14">
        <v>10</v>
      </c>
      <c r="B14" s="11">
        <f t="shared" si="1"/>
        <v>45110</v>
      </c>
      <c r="C14" s="12">
        <f t="shared" si="2"/>
        <v>0</v>
      </c>
      <c r="D14" s="12">
        <f t="shared" si="0"/>
        <v>0</v>
      </c>
      <c r="E14" s="13">
        <f t="shared" si="3"/>
        <v>-1799132.2729708431</v>
      </c>
      <c r="J14" s="16"/>
      <c r="K14" s="17"/>
      <c r="L14" s="18"/>
      <c r="M14" s="18"/>
      <c r="O14" s="16"/>
      <c r="P14" s="17"/>
      <c r="Q14" s="20"/>
      <c r="R14" s="18"/>
    </row>
    <row r="15" spans="1:18" x14ac:dyDescent="0.2">
      <c r="A15">
        <v>11</v>
      </c>
      <c r="B15" s="11">
        <f t="shared" si="1"/>
        <v>45117</v>
      </c>
      <c r="C15" s="12">
        <f t="shared" si="2"/>
        <v>0</v>
      </c>
      <c r="D15" s="12">
        <f t="shared" si="0"/>
        <v>0</v>
      </c>
      <c r="E15" s="13">
        <f t="shared" si="3"/>
        <v>-1799132.2729708431</v>
      </c>
      <c r="F15" s="25"/>
      <c r="G15" s="26"/>
      <c r="J15" s="16"/>
      <c r="K15" s="17"/>
      <c r="L15" s="18"/>
      <c r="M15" s="18"/>
      <c r="O15" s="16"/>
      <c r="P15" s="17"/>
      <c r="Q15" s="20"/>
      <c r="R15" s="18"/>
    </row>
    <row r="16" spans="1:18" x14ac:dyDescent="0.2">
      <c r="A16">
        <v>12</v>
      </c>
      <c r="B16" s="11">
        <f t="shared" si="1"/>
        <v>45124</v>
      </c>
      <c r="C16" s="12">
        <f t="shared" si="2"/>
        <v>0</v>
      </c>
      <c r="D16" s="12">
        <f t="shared" si="0"/>
        <v>0</v>
      </c>
      <c r="E16" s="13">
        <f t="shared" si="3"/>
        <v>-1799132.2729708431</v>
      </c>
      <c r="F16" s="25"/>
      <c r="G16" s="26"/>
      <c r="J16" s="16"/>
      <c r="K16" s="17"/>
      <c r="L16" s="18"/>
      <c r="M16" s="18"/>
      <c r="O16" s="16"/>
      <c r="P16" s="17"/>
      <c r="Q16" s="20"/>
      <c r="R16" s="18"/>
    </row>
    <row r="17" spans="1:18" x14ac:dyDescent="0.2">
      <c r="A17">
        <v>13</v>
      </c>
      <c r="B17" s="11">
        <f t="shared" si="1"/>
        <v>45131</v>
      </c>
      <c r="C17" s="12">
        <f t="shared" si="2"/>
        <v>0</v>
      </c>
      <c r="D17" s="12">
        <f t="shared" si="0"/>
        <v>0</v>
      </c>
      <c r="E17" s="13">
        <f t="shared" si="3"/>
        <v>-1799132.2729708431</v>
      </c>
      <c r="F17" s="25"/>
      <c r="G17" s="26"/>
      <c r="J17" s="16"/>
      <c r="K17" s="17"/>
      <c r="L17" s="18"/>
      <c r="M17" s="18"/>
      <c r="O17" s="16"/>
      <c r="P17" s="17"/>
      <c r="Q17" s="20"/>
      <c r="R17" s="18"/>
    </row>
    <row r="18" spans="1:18" x14ac:dyDescent="0.2">
      <c r="B18" s="11"/>
      <c r="C18" s="12"/>
      <c r="D18" s="12"/>
      <c r="E18" s="13"/>
      <c r="G18" s="26"/>
      <c r="J18" s="16"/>
      <c r="K18" s="17"/>
      <c r="L18" s="18"/>
      <c r="M18" s="18"/>
      <c r="O18" s="16"/>
      <c r="P18" s="17"/>
      <c r="Q18" s="20"/>
      <c r="R18" s="18"/>
    </row>
    <row r="19" spans="1:18" x14ac:dyDescent="0.2">
      <c r="B19" s="11"/>
      <c r="C19" s="12"/>
      <c r="D19" s="12"/>
      <c r="E19" s="13"/>
      <c r="J19" s="16"/>
      <c r="K19" s="17"/>
      <c r="L19" s="18"/>
      <c r="M19" s="18"/>
      <c r="O19" s="16"/>
      <c r="P19" s="17"/>
      <c r="Q19" s="20"/>
      <c r="R19" s="18"/>
    </row>
    <row r="20" spans="1:18" x14ac:dyDescent="0.2">
      <c r="B20" s="11"/>
      <c r="J20" s="16"/>
      <c r="K20" s="17"/>
      <c r="L20" s="18"/>
      <c r="M20" s="18"/>
      <c r="O20" s="16"/>
      <c r="P20" s="17"/>
      <c r="Q20" s="16"/>
      <c r="R20" s="18"/>
    </row>
    <row r="21" spans="1:18" ht="21" x14ac:dyDescent="0.25">
      <c r="B21" s="27" t="s">
        <v>8</v>
      </c>
      <c r="C21" s="27"/>
      <c r="D21" s="27"/>
      <c r="E21" s="28"/>
      <c r="J21" s="16"/>
      <c r="K21" s="17"/>
      <c r="L21" s="18"/>
      <c r="M21" s="18"/>
      <c r="O21" s="16"/>
      <c r="P21" s="17"/>
      <c r="Q21" s="20"/>
      <c r="R21" s="18"/>
    </row>
    <row r="22" spans="1:18" x14ac:dyDescent="0.2">
      <c r="J22" s="16"/>
      <c r="K22" s="17"/>
      <c r="L22" s="18"/>
      <c r="M22" s="18"/>
      <c r="O22" s="16"/>
      <c r="P22" s="17"/>
      <c r="Q22" s="20"/>
      <c r="R22" s="18"/>
    </row>
    <row r="23" spans="1:18" x14ac:dyDescent="0.2">
      <c r="B23" s="11">
        <v>45026</v>
      </c>
      <c r="C23" s="29">
        <v>357270</v>
      </c>
      <c r="J23" s="16"/>
      <c r="K23" s="17"/>
      <c r="L23" s="18"/>
      <c r="M23" s="18"/>
      <c r="O23" s="16"/>
      <c r="P23" s="17"/>
      <c r="Q23" s="20"/>
      <c r="R23" s="18"/>
    </row>
    <row r="24" spans="1:18" x14ac:dyDescent="0.2">
      <c r="B24" s="11">
        <v>45033</v>
      </c>
      <c r="C24" s="29">
        <v>308643</v>
      </c>
      <c r="J24" s="16"/>
      <c r="K24" s="17"/>
      <c r="L24" s="18"/>
      <c r="M24" s="18"/>
      <c r="O24" s="19"/>
      <c r="P24" s="17"/>
      <c r="Q24" s="20"/>
      <c r="R24" s="18"/>
    </row>
    <row r="25" spans="1:18" x14ac:dyDescent="0.2">
      <c r="B25" s="11">
        <v>45040</v>
      </c>
      <c r="C25" s="29">
        <v>319497</v>
      </c>
      <c r="J25" s="16"/>
      <c r="K25" s="17"/>
      <c r="L25" s="18"/>
      <c r="M25" s="18"/>
      <c r="O25" s="19"/>
      <c r="P25" s="17"/>
      <c r="Q25" s="20"/>
      <c r="R25" s="18"/>
    </row>
    <row r="26" spans="1:18" x14ac:dyDescent="0.2">
      <c r="C26" s="30"/>
      <c r="J26" s="16"/>
      <c r="K26" s="17"/>
      <c r="L26" s="18"/>
      <c r="M26" s="18"/>
      <c r="O26" s="19"/>
      <c r="P26" s="17"/>
      <c r="Q26" s="20"/>
      <c r="R26" s="18"/>
    </row>
    <row r="27" spans="1:18" x14ac:dyDescent="0.2">
      <c r="C27" s="30"/>
      <c r="J27" s="16"/>
      <c r="K27" s="17"/>
      <c r="L27" s="18"/>
      <c r="M27" s="18"/>
      <c r="O27" s="19"/>
      <c r="P27" s="17"/>
      <c r="Q27" s="20"/>
      <c r="R27" s="18"/>
    </row>
    <row r="28" spans="1:18" x14ac:dyDescent="0.2">
      <c r="C28" s="30"/>
      <c r="J28" s="16"/>
      <c r="K28" s="17"/>
      <c r="L28" s="18"/>
      <c r="M28" s="18"/>
      <c r="O28" s="19"/>
      <c r="P28" s="17"/>
      <c r="Q28" s="20"/>
      <c r="R28" s="18"/>
    </row>
    <row r="29" spans="1:18" x14ac:dyDescent="0.2">
      <c r="C29" s="30"/>
      <c r="J29" s="16"/>
      <c r="K29" s="17"/>
      <c r="L29" s="18"/>
      <c r="M29" s="31"/>
      <c r="O29" s="19"/>
      <c r="P29" s="17"/>
      <c r="Q29" s="20"/>
      <c r="R29" s="18"/>
    </row>
    <row r="30" spans="1:18" x14ac:dyDescent="0.2">
      <c r="C30" s="30"/>
      <c r="J30" s="16"/>
      <c r="K30" s="17"/>
      <c r="L30" s="18"/>
      <c r="M30" s="18"/>
      <c r="O30" s="19"/>
      <c r="P30" s="17"/>
      <c r="Q30" s="20"/>
      <c r="R30" s="18"/>
    </row>
    <row r="31" spans="1:18" x14ac:dyDescent="0.2">
      <c r="C31" s="30"/>
      <c r="J31" s="16"/>
      <c r="K31" s="17"/>
      <c r="L31" s="18"/>
      <c r="M31" s="18"/>
      <c r="O31" s="19"/>
      <c r="P31" s="17"/>
      <c r="Q31" s="20"/>
      <c r="R31" s="18"/>
    </row>
    <row r="32" spans="1:18" x14ac:dyDescent="0.2">
      <c r="C32" s="30"/>
      <c r="J32" s="16"/>
      <c r="K32" s="17"/>
      <c r="L32" s="32"/>
      <c r="M32" s="33"/>
      <c r="O32" s="19"/>
      <c r="P32" s="17"/>
      <c r="Q32" s="20"/>
      <c r="R32" s="18"/>
    </row>
    <row r="33" spans="3:18" x14ac:dyDescent="0.2">
      <c r="C33" s="30"/>
      <c r="J33" s="34"/>
      <c r="K33" s="35"/>
      <c r="L33" s="36"/>
      <c r="M33" s="18"/>
      <c r="O33" s="37"/>
      <c r="P33" s="35"/>
      <c r="Q33" s="20"/>
      <c r="R33" s="18"/>
    </row>
    <row r="34" spans="3:18" x14ac:dyDescent="0.2">
      <c r="J34" s="16"/>
      <c r="K34" s="17"/>
      <c r="L34" s="32"/>
      <c r="M34" s="33"/>
      <c r="O34" s="19"/>
      <c r="P34" s="17"/>
      <c r="Q34" s="20"/>
      <c r="R34" s="18"/>
    </row>
    <row r="35" spans="3:18" x14ac:dyDescent="0.2">
      <c r="J35" s="16"/>
      <c r="K35" s="17"/>
      <c r="L35" s="18"/>
      <c r="M35" s="18"/>
      <c r="O35" s="19"/>
      <c r="P35" s="17"/>
      <c r="Q35" s="20"/>
      <c r="R35" s="18"/>
    </row>
    <row r="36" spans="3:18" x14ac:dyDescent="0.2">
      <c r="J36" s="16"/>
      <c r="K36" s="17"/>
      <c r="L36" s="18"/>
      <c r="M36" s="18"/>
      <c r="O36" s="19"/>
      <c r="P36" s="17"/>
      <c r="Q36" s="20"/>
      <c r="R36" s="18"/>
    </row>
    <row r="37" spans="3:18" x14ac:dyDescent="0.2">
      <c r="J37" s="16"/>
      <c r="K37" s="17"/>
      <c r="L37" s="18"/>
      <c r="M37" s="18"/>
      <c r="O37" s="19"/>
      <c r="P37" s="17"/>
      <c r="Q37" s="20"/>
      <c r="R37" s="18"/>
    </row>
    <row r="38" spans="3:18" x14ac:dyDescent="0.2">
      <c r="J38" s="16"/>
      <c r="K38" s="17"/>
      <c r="L38" s="18"/>
      <c r="M38" s="18"/>
      <c r="O38" s="19"/>
      <c r="P38" s="17"/>
      <c r="Q38" s="20"/>
      <c r="R38" s="18"/>
    </row>
    <row r="39" spans="3:18" x14ac:dyDescent="0.2">
      <c r="J39" s="16"/>
      <c r="K39" s="17"/>
      <c r="L39" s="18"/>
      <c r="M39" s="18"/>
      <c r="O39" s="19"/>
      <c r="P39" s="17"/>
      <c r="Q39" s="20"/>
      <c r="R39" s="18"/>
    </row>
    <row r="40" spans="3:18" x14ac:dyDescent="0.2">
      <c r="J40" s="16"/>
      <c r="K40" s="17"/>
      <c r="L40" s="18"/>
      <c r="M40" s="18"/>
      <c r="O40" s="36"/>
      <c r="P40" s="17"/>
      <c r="Q40" s="18"/>
      <c r="R40" s="18"/>
    </row>
    <row r="41" spans="3:18" x14ac:dyDescent="0.2">
      <c r="J41" s="16"/>
      <c r="K41" s="17"/>
      <c r="L41" s="18"/>
      <c r="M41" s="18"/>
      <c r="O41" s="16"/>
      <c r="P41" s="17"/>
      <c r="Q41" s="18"/>
      <c r="R41" s="18"/>
    </row>
    <row r="42" spans="3:18" x14ac:dyDescent="0.2">
      <c r="J42" s="16"/>
      <c r="K42" s="17"/>
      <c r="L42" s="18"/>
      <c r="M42" s="18"/>
      <c r="O42" s="16"/>
      <c r="P42" s="17"/>
      <c r="Q42" s="18"/>
      <c r="R42" s="18"/>
    </row>
    <row r="43" spans="3:18" x14ac:dyDescent="0.2">
      <c r="J43" s="16"/>
      <c r="K43" s="17"/>
      <c r="L43" s="18"/>
      <c r="M43" s="18"/>
      <c r="O43" s="19"/>
      <c r="P43" s="17"/>
      <c r="Q43" s="20"/>
      <c r="R43" s="18"/>
    </row>
    <row r="44" spans="3:18" x14ac:dyDescent="0.2">
      <c r="J44" s="11"/>
      <c r="K44" s="38"/>
      <c r="O44" s="19"/>
      <c r="P44" s="39"/>
      <c r="Q44" s="20"/>
      <c r="R44" s="18"/>
    </row>
    <row r="45" spans="3:18" x14ac:dyDescent="0.2">
      <c r="J45" s="11"/>
      <c r="K45" s="38"/>
      <c r="O45" s="40"/>
      <c r="P45" s="41"/>
      <c r="Q45" s="42"/>
    </row>
    <row r="46" spans="3:18" x14ac:dyDescent="0.2">
      <c r="J46" s="11"/>
      <c r="K46" s="38"/>
      <c r="O46" s="40"/>
      <c r="P46" s="41"/>
      <c r="Q46" s="42"/>
    </row>
    <row r="47" spans="3:18" x14ac:dyDescent="0.2">
      <c r="J47" s="11"/>
      <c r="K47" s="38"/>
      <c r="O47" s="40"/>
      <c r="P47" s="41"/>
      <c r="Q47" s="42"/>
    </row>
    <row r="48" spans="3:18" x14ac:dyDescent="0.2">
      <c r="J48" s="11"/>
      <c r="K48" s="38"/>
      <c r="O48" s="40"/>
      <c r="P48" s="43"/>
      <c r="Q48" s="42"/>
    </row>
    <row r="49" spans="10:17" x14ac:dyDescent="0.2">
      <c r="J49" s="11"/>
      <c r="K49" s="38"/>
      <c r="O49" s="44"/>
      <c r="P49" s="41"/>
      <c r="Q49" s="42"/>
    </row>
    <row r="50" spans="10:17" x14ac:dyDescent="0.2">
      <c r="J50" s="45"/>
      <c r="K50" s="46"/>
      <c r="L50" s="47"/>
      <c r="M50" s="47"/>
      <c r="O50" s="44"/>
      <c r="P50" s="43"/>
      <c r="Q50" s="42"/>
    </row>
    <row r="51" spans="10:17" x14ac:dyDescent="0.2">
      <c r="J51" s="45"/>
      <c r="K51" s="46"/>
      <c r="L51" s="47"/>
      <c r="M51" s="47"/>
      <c r="O51" s="40"/>
      <c r="P51" s="43"/>
      <c r="Q51" s="42"/>
    </row>
    <row r="52" spans="10:17" x14ac:dyDescent="0.2">
      <c r="J52" s="11"/>
      <c r="K52" s="38"/>
      <c r="M52" s="38"/>
      <c r="O52" s="40"/>
      <c r="P52" s="48"/>
      <c r="Q52" s="42"/>
    </row>
    <row r="53" spans="10:17" x14ac:dyDescent="0.2">
      <c r="J53" s="45"/>
      <c r="K53" s="46"/>
      <c r="L53" s="47"/>
      <c r="M53" s="47"/>
      <c r="O53" s="40"/>
      <c r="P53" s="41"/>
      <c r="Q53" s="42"/>
    </row>
    <row r="54" spans="10:17" x14ac:dyDescent="0.2">
      <c r="J54" s="45"/>
      <c r="K54" s="46"/>
      <c r="L54" s="47"/>
      <c r="M54" s="47"/>
      <c r="O54" s="40"/>
      <c r="P54" s="43"/>
      <c r="Q54" s="42"/>
    </row>
    <row r="55" spans="10:17" x14ac:dyDescent="0.2">
      <c r="J55" s="11"/>
      <c r="K55" s="38"/>
      <c r="O55" s="40"/>
      <c r="P55" s="43"/>
      <c r="Q55" s="42"/>
    </row>
    <row r="56" spans="10:17" x14ac:dyDescent="0.2">
      <c r="J56" s="11"/>
      <c r="K56" s="38"/>
      <c r="O56" s="40"/>
      <c r="P56" s="43"/>
      <c r="Q56" s="42"/>
    </row>
    <row r="57" spans="10:17" x14ac:dyDescent="0.2">
      <c r="J57" s="11"/>
      <c r="K57" s="38"/>
      <c r="O57" s="44"/>
      <c r="P57" s="43"/>
      <c r="Q57" s="42"/>
    </row>
    <row r="58" spans="10:17" x14ac:dyDescent="0.2">
      <c r="J58" s="11"/>
      <c r="K58" s="38"/>
      <c r="O58" s="44"/>
      <c r="P58" s="43"/>
      <c r="Q58" s="42"/>
    </row>
    <row r="59" spans="10:17" x14ac:dyDescent="0.2">
      <c r="J59" s="11"/>
      <c r="K59" s="38"/>
      <c r="O59" s="40"/>
      <c r="P59" s="41"/>
      <c r="Q59" s="42"/>
    </row>
    <row r="60" spans="10:17" x14ac:dyDescent="0.2">
      <c r="J60" s="11"/>
      <c r="K60" s="38"/>
      <c r="O60" s="40"/>
      <c r="P60" s="43"/>
      <c r="Q60" s="42"/>
    </row>
    <row r="61" spans="10:17" x14ac:dyDescent="0.2">
      <c r="J61" s="11"/>
      <c r="K61" s="38"/>
      <c r="O61" s="40"/>
      <c r="P61" s="41"/>
      <c r="Q61" s="42"/>
    </row>
    <row r="62" spans="10:17" x14ac:dyDescent="0.2">
      <c r="J62" s="11"/>
      <c r="K62" s="38"/>
      <c r="O62" s="40"/>
      <c r="P62" s="43"/>
      <c r="Q62" s="42"/>
    </row>
    <row r="63" spans="10:17" x14ac:dyDescent="0.2">
      <c r="J63" s="45"/>
      <c r="K63" s="46"/>
      <c r="L63" s="47"/>
      <c r="M63" s="47"/>
      <c r="O63" s="40"/>
      <c r="P63" s="41"/>
      <c r="Q63" s="42"/>
    </row>
    <row r="64" spans="10:17" x14ac:dyDescent="0.2">
      <c r="J64" s="45"/>
      <c r="K64" s="46"/>
      <c r="L64" s="47"/>
      <c r="M64" s="47"/>
      <c r="O64" s="40"/>
      <c r="P64" s="41"/>
      <c r="Q64" s="42"/>
    </row>
    <row r="65" spans="10:17" x14ac:dyDescent="0.2">
      <c r="J65" s="11"/>
      <c r="K65" s="38"/>
      <c r="O65" s="40"/>
      <c r="P65" s="41"/>
      <c r="Q65" s="42"/>
    </row>
    <row r="66" spans="10:17" x14ac:dyDescent="0.2">
      <c r="J66" s="11"/>
      <c r="K66" s="38"/>
      <c r="O66" s="44"/>
      <c r="P66" s="43"/>
      <c r="Q66" s="42"/>
    </row>
    <row r="67" spans="10:17" x14ac:dyDescent="0.2">
      <c r="J67" s="11"/>
      <c r="K67" s="38"/>
      <c r="M67" s="49"/>
      <c r="O67" s="40"/>
      <c r="P67" s="43"/>
      <c r="Q67" s="42"/>
    </row>
    <row r="68" spans="10:17" x14ac:dyDescent="0.2">
      <c r="J68" s="11"/>
      <c r="K68" s="50"/>
      <c r="O68" s="40"/>
      <c r="P68" s="43"/>
      <c r="Q68" s="42"/>
    </row>
    <row r="69" spans="10:17" x14ac:dyDescent="0.2">
      <c r="J69" s="11"/>
      <c r="K69" s="38"/>
      <c r="O69" s="40"/>
      <c r="P69" s="41"/>
      <c r="Q69" s="42"/>
    </row>
    <row r="70" spans="10:17" x14ac:dyDescent="0.2">
      <c r="J70" s="11"/>
      <c r="K70" s="38"/>
      <c r="O70" s="44"/>
      <c r="P70" s="43"/>
      <c r="Q70" s="42"/>
    </row>
    <row r="71" spans="10:17" x14ac:dyDescent="0.2">
      <c r="J71" s="11"/>
      <c r="K71" s="38"/>
      <c r="O71" s="40"/>
      <c r="P71" s="41"/>
      <c r="Q71" s="42"/>
    </row>
    <row r="72" spans="10:17" x14ac:dyDescent="0.2">
      <c r="J72" s="11"/>
      <c r="K72" s="38"/>
      <c r="O72" s="40"/>
      <c r="P72" s="48"/>
      <c r="Q72" s="42"/>
    </row>
    <row r="73" spans="10:17" x14ac:dyDescent="0.2">
      <c r="J73" s="14"/>
      <c r="K73" s="51"/>
      <c r="L73" s="52"/>
      <c r="M73" s="53"/>
      <c r="O73" s="40"/>
      <c r="P73" s="43"/>
      <c r="Q73" s="42"/>
    </row>
    <row r="74" spans="10:17" x14ac:dyDescent="0.2">
      <c r="J74" s="11"/>
      <c r="K74" s="38"/>
      <c r="L74" s="54"/>
      <c r="M74" s="49"/>
      <c r="O74" s="40"/>
      <c r="P74" s="43"/>
      <c r="Q74" s="42"/>
    </row>
    <row r="75" spans="10:17" x14ac:dyDescent="0.2">
      <c r="J75" s="55"/>
      <c r="K75" s="48"/>
      <c r="L75" s="54"/>
      <c r="M75" s="54"/>
      <c r="O75" s="40"/>
      <c r="P75" s="41"/>
      <c r="Q75" s="42"/>
    </row>
    <row r="76" spans="10:17" x14ac:dyDescent="0.2">
      <c r="J76" s="11"/>
      <c r="K76" s="38"/>
      <c r="O76" s="40"/>
      <c r="P76" s="41"/>
      <c r="Q76" s="54"/>
    </row>
    <row r="77" spans="10:17" x14ac:dyDescent="0.2">
      <c r="J77" s="11"/>
      <c r="K77" s="38"/>
      <c r="O77" s="40"/>
      <c r="P77" s="41"/>
      <c r="Q77" s="42"/>
    </row>
    <row r="78" spans="10:17" x14ac:dyDescent="0.2">
      <c r="J78" s="55"/>
      <c r="K78" s="48"/>
      <c r="L78" s="54"/>
      <c r="M78" s="54"/>
      <c r="O78" s="40"/>
      <c r="P78" s="43"/>
      <c r="Q78" s="42"/>
    </row>
    <row r="79" spans="10:17" x14ac:dyDescent="0.2">
      <c r="J79" s="55"/>
      <c r="K79" s="48"/>
      <c r="L79" s="54"/>
      <c r="M79" s="54"/>
      <c r="O79" s="40"/>
      <c r="P79" s="41"/>
      <c r="Q79" s="42"/>
    </row>
    <row r="80" spans="10:17" x14ac:dyDescent="0.2">
      <c r="J80" s="55"/>
      <c r="K80" s="56"/>
      <c r="L80" s="54"/>
      <c r="M80" s="54"/>
      <c r="O80" s="52"/>
      <c r="P80" s="51"/>
      <c r="Q80" s="53"/>
    </row>
    <row r="81" spans="10:17" x14ac:dyDescent="0.2">
      <c r="J81" s="55"/>
      <c r="K81" s="48"/>
      <c r="L81" s="54"/>
      <c r="M81" s="54"/>
      <c r="O81" s="11"/>
      <c r="P81" s="12"/>
      <c r="Q81" s="54"/>
    </row>
    <row r="82" spans="10:17" x14ac:dyDescent="0.2">
      <c r="J82" s="55"/>
      <c r="K82" s="48"/>
      <c r="L82" s="54"/>
      <c r="M82" s="54"/>
      <c r="O82" s="40"/>
      <c r="P82" s="43"/>
      <c r="Q82" s="42"/>
    </row>
    <row r="83" spans="10:17" x14ac:dyDescent="0.2">
      <c r="J83" s="55"/>
      <c r="K83" s="48"/>
      <c r="L83" s="54"/>
      <c r="M83" s="54"/>
      <c r="O83" s="40"/>
      <c r="P83" s="57"/>
      <c r="Q83" s="42"/>
    </row>
    <row r="84" spans="10:17" x14ac:dyDescent="0.2">
      <c r="J84" s="55"/>
      <c r="K84" s="48"/>
      <c r="L84" s="54"/>
      <c r="M84" s="54"/>
      <c r="O84" s="40"/>
      <c r="P84" s="41"/>
      <c r="Q84" s="42"/>
    </row>
    <row r="85" spans="10:17" x14ac:dyDescent="0.2">
      <c r="J85" s="55"/>
      <c r="K85" s="48"/>
      <c r="L85" s="54"/>
      <c r="M85" s="54"/>
      <c r="O85" s="40"/>
      <c r="P85" s="41"/>
      <c r="Q85" s="42"/>
    </row>
    <row r="86" spans="10:17" x14ac:dyDescent="0.2">
      <c r="J86" s="55"/>
      <c r="K86" s="56"/>
      <c r="L86" s="54"/>
      <c r="M86" s="54"/>
      <c r="O86" s="40"/>
      <c r="P86" s="41"/>
      <c r="Q86" s="42"/>
    </row>
    <row r="87" spans="10:17" x14ac:dyDescent="0.2">
      <c r="J87" s="55"/>
      <c r="K87" s="48"/>
      <c r="L87" s="54"/>
      <c r="M87" s="54"/>
      <c r="O87" s="40"/>
      <c r="P87" s="43"/>
      <c r="Q87" s="42"/>
    </row>
    <row r="88" spans="10:17" x14ac:dyDescent="0.2">
      <c r="J88" s="55"/>
      <c r="K88" s="48"/>
      <c r="L88" s="54"/>
      <c r="M88" s="54"/>
      <c r="O88" s="44"/>
      <c r="P88" s="41"/>
      <c r="Q88" s="42"/>
    </row>
    <row r="89" spans="10:17" x14ac:dyDescent="0.2">
      <c r="J89" s="55"/>
      <c r="K89" s="48"/>
      <c r="L89" s="54"/>
      <c r="M89" s="54"/>
      <c r="O89" s="40"/>
      <c r="P89" s="43"/>
      <c r="Q89" s="42"/>
    </row>
    <row r="90" spans="10:17" x14ac:dyDescent="0.2">
      <c r="J90" s="55"/>
      <c r="K90" s="48"/>
      <c r="L90" s="54"/>
      <c r="M90" s="54"/>
      <c r="O90" s="40"/>
      <c r="P90" s="48"/>
      <c r="Q90" s="42"/>
    </row>
    <row r="91" spans="10:17" x14ac:dyDescent="0.2">
      <c r="J91" s="55"/>
      <c r="K91" s="56"/>
      <c r="L91" s="54"/>
      <c r="M91" s="54"/>
      <c r="O91" s="40"/>
      <c r="P91" s="41"/>
      <c r="Q91" s="42"/>
    </row>
    <row r="92" spans="10:17" x14ac:dyDescent="0.2">
      <c r="J92" s="55"/>
      <c r="K92" s="56"/>
      <c r="L92" s="54"/>
      <c r="M92" s="54"/>
      <c r="O92" s="40"/>
      <c r="P92" s="43"/>
      <c r="Q92" s="42"/>
    </row>
    <row r="93" spans="10:17" x14ac:dyDescent="0.2">
      <c r="J93" s="55"/>
      <c r="K93" s="56"/>
      <c r="L93" s="54"/>
      <c r="M93" s="54"/>
      <c r="O93" s="40"/>
      <c r="P93" s="43"/>
      <c r="Q93" s="42"/>
    </row>
    <row r="94" spans="10:17" x14ac:dyDescent="0.2">
      <c r="J94" s="55"/>
      <c r="K94" s="56"/>
      <c r="L94" s="54"/>
      <c r="M94" s="54"/>
      <c r="O94" s="40"/>
      <c r="P94" s="43"/>
      <c r="Q94" s="42"/>
    </row>
    <row r="95" spans="10:17" x14ac:dyDescent="0.2">
      <c r="J95" s="45"/>
      <c r="K95" s="46"/>
      <c r="L95" s="47"/>
      <c r="M95" s="47"/>
      <c r="O95" s="44"/>
      <c r="P95" s="43"/>
      <c r="Q95" s="42"/>
    </row>
    <row r="96" spans="10:17" x14ac:dyDescent="0.2">
      <c r="J96" s="45"/>
      <c r="K96" s="46"/>
      <c r="L96" s="47"/>
      <c r="M96" s="47"/>
      <c r="O96" s="44"/>
      <c r="P96" s="43"/>
      <c r="Q96" s="42"/>
    </row>
    <row r="97" spans="10:17" x14ac:dyDescent="0.2">
      <c r="J97" s="45"/>
      <c r="K97" s="46"/>
      <c r="L97" s="47"/>
      <c r="M97" s="47"/>
      <c r="O97" s="40"/>
      <c r="P97" s="41"/>
      <c r="Q97" s="42"/>
    </row>
    <row r="98" spans="10:17" x14ac:dyDescent="0.2">
      <c r="J98" s="45"/>
      <c r="K98" s="46"/>
      <c r="L98" s="47"/>
      <c r="M98" s="47"/>
      <c r="O98" s="40"/>
      <c r="P98" s="43"/>
      <c r="Q98" s="42"/>
    </row>
    <row r="99" spans="10:17" x14ac:dyDescent="0.2">
      <c r="J99" s="45"/>
      <c r="K99" s="46"/>
      <c r="L99" s="47"/>
      <c r="M99" s="47"/>
      <c r="O99" s="40"/>
      <c r="P99" s="41"/>
      <c r="Q99" s="42"/>
    </row>
    <row r="100" spans="10:17" x14ac:dyDescent="0.2">
      <c r="J100" s="45"/>
      <c r="K100" s="46"/>
      <c r="L100" s="47"/>
      <c r="M100" s="47"/>
      <c r="O100" s="40"/>
      <c r="P100" s="43"/>
      <c r="Q100" s="42"/>
    </row>
    <row r="101" spans="10:17" x14ac:dyDescent="0.2">
      <c r="J101" s="45"/>
      <c r="K101" s="46"/>
      <c r="L101" s="47"/>
      <c r="M101" s="47"/>
      <c r="O101" s="40"/>
      <c r="P101" s="41"/>
      <c r="Q101" s="42"/>
    </row>
    <row r="102" spans="10:17" x14ac:dyDescent="0.2">
      <c r="J102" s="45"/>
      <c r="K102" s="46"/>
      <c r="L102" s="47"/>
      <c r="M102" s="47"/>
      <c r="O102" s="40"/>
      <c r="P102" s="41"/>
      <c r="Q102" s="42"/>
    </row>
    <row r="103" spans="10:17" x14ac:dyDescent="0.2">
      <c r="J103" s="45"/>
      <c r="K103" s="46"/>
      <c r="L103" s="47"/>
      <c r="M103" s="47"/>
      <c r="O103" s="40"/>
      <c r="P103" s="41"/>
      <c r="Q103" s="42"/>
    </row>
    <row r="104" spans="10:17" x14ac:dyDescent="0.2">
      <c r="J104" s="45"/>
      <c r="K104" s="46"/>
      <c r="L104" s="47"/>
      <c r="M104" s="47"/>
      <c r="O104" s="44"/>
      <c r="P104" s="43"/>
      <c r="Q104" s="42"/>
    </row>
    <row r="105" spans="10:17" x14ac:dyDescent="0.2">
      <c r="J105" s="45"/>
      <c r="K105" s="46"/>
      <c r="L105" s="47"/>
      <c r="M105" s="47"/>
      <c r="O105" s="40"/>
      <c r="P105" s="43"/>
      <c r="Q105" s="42"/>
    </row>
    <row r="106" spans="10:17" x14ac:dyDescent="0.2">
      <c r="J106" s="11"/>
      <c r="K106" s="38"/>
      <c r="M106" s="38"/>
      <c r="O106" s="40"/>
      <c r="P106" s="43"/>
      <c r="Q106" s="42"/>
    </row>
    <row r="107" spans="10:17" x14ac:dyDescent="0.2">
      <c r="J107" s="45"/>
      <c r="K107" s="46"/>
      <c r="L107" s="47"/>
      <c r="M107" s="47"/>
      <c r="O107" s="40"/>
      <c r="P107" s="41"/>
      <c r="Q107" s="42"/>
    </row>
    <row r="108" spans="10:17" x14ac:dyDescent="0.2">
      <c r="J108" s="45"/>
      <c r="K108" s="46"/>
      <c r="L108" s="47"/>
      <c r="M108" s="47"/>
      <c r="O108" s="44"/>
      <c r="P108" s="43"/>
      <c r="Q108" s="42"/>
    </row>
    <row r="109" spans="10:17" x14ac:dyDescent="0.2">
      <c r="J109" s="11"/>
      <c r="K109" s="38"/>
      <c r="O109" s="40"/>
      <c r="P109" s="41"/>
      <c r="Q109" s="42"/>
    </row>
    <row r="110" spans="10:17" x14ac:dyDescent="0.2">
      <c r="J110" s="55"/>
      <c r="K110" s="56"/>
      <c r="L110" s="54"/>
      <c r="M110" s="54"/>
      <c r="O110" s="40"/>
      <c r="P110" s="43"/>
      <c r="Q110" s="42"/>
    </row>
    <row r="111" spans="10:17" x14ac:dyDescent="0.2">
      <c r="J111" s="11"/>
      <c r="K111" s="38"/>
      <c r="O111" s="40"/>
      <c r="P111" s="43"/>
      <c r="Q111" s="42"/>
    </row>
    <row r="112" spans="10:17" x14ac:dyDescent="0.2">
      <c r="J112" s="11"/>
      <c r="K112" s="38"/>
      <c r="O112" s="40"/>
      <c r="P112" s="41"/>
      <c r="Q112" s="42"/>
    </row>
    <row r="113" spans="10:17" x14ac:dyDescent="0.2">
      <c r="J113" s="11"/>
      <c r="K113" s="38"/>
      <c r="O113" s="40"/>
      <c r="P113" s="41"/>
      <c r="Q113" s="54"/>
    </row>
    <row r="114" spans="10:17" x14ac:dyDescent="0.2">
      <c r="J114" s="11"/>
      <c r="K114" s="38"/>
      <c r="O114" s="40"/>
      <c r="P114" s="41"/>
      <c r="Q114" s="42"/>
    </row>
    <row r="115" spans="10:17" x14ac:dyDescent="0.2">
      <c r="J115" s="11"/>
      <c r="K115" s="38"/>
      <c r="O115" s="40"/>
      <c r="P115" s="43"/>
      <c r="Q115" s="42"/>
    </row>
    <row r="116" spans="10:17" x14ac:dyDescent="0.2">
      <c r="J116" s="11"/>
      <c r="K116" s="38"/>
      <c r="O116" s="40"/>
      <c r="P116" s="41"/>
      <c r="Q116" s="42"/>
    </row>
    <row r="117" spans="10:17" x14ac:dyDescent="0.2">
      <c r="J117" s="11"/>
      <c r="K117" s="38"/>
      <c r="O117" s="52"/>
      <c r="P117" s="51"/>
      <c r="Q117" s="53"/>
    </row>
    <row r="118" spans="10:17" x14ac:dyDescent="0.2">
      <c r="J118" s="45"/>
      <c r="K118" s="46"/>
      <c r="L118" s="47"/>
      <c r="M118" s="47"/>
      <c r="P118" s="12"/>
    </row>
    <row r="119" spans="10:17" x14ac:dyDescent="0.2">
      <c r="J119" s="45"/>
      <c r="K119" s="46"/>
      <c r="L119" s="47"/>
      <c r="M119" s="47"/>
      <c r="P119" s="12"/>
    </row>
    <row r="120" spans="10:17" x14ac:dyDescent="0.2">
      <c r="J120" s="45"/>
      <c r="K120" s="46"/>
      <c r="L120" s="47"/>
      <c r="M120" s="47"/>
      <c r="P120" s="12"/>
    </row>
    <row r="121" spans="10:17" x14ac:dyDescent="0.2">
      <c r="J121" s="45"/>
      <c r="K121" s="46"/>
      <c r="L121" s="47"/>
      <c r="M121" s="47"/>
      <c r="P121" s="12"/>
    </row>
    <row r="122" spans="10:17" x14ac:dyDescent="0.2">
      <c r="J122" s="55"/>
      <c r="K122" s="58"/>
      <c r="L122" s="54"/>
      <c r="M122" s="54"/>
      <c r="P122" s="12"/>
    </row>
    <row r="123" spans="10:17" x14ac:dyDescent="0.2">
      <c r="J123" s="11"/>
      <c r="K123" s="38"/>
      <c r="P123" s="12"/>
    </row>
    <row r="124" spans="10:17" x14ac:dyDescent="0.2">
      <c r="J124" s="11"/>
      <c r="K124" s="38"/>
      <c r="M124" s="47"/>
      <c r="P124" s="12"/>
    </row>
    <row r="125" spans="10:17" x14ac:dyDescent="0.2">
      <c r="J125" s="11"/>
      <c r="K125" s="38"/>
      <c r="P125" s="12"/>
    </row>
    <row r="126" spans="10:17" x14ac:dyDescent="0.2">
      <c r="J126" s="11"/>
      <c r="K126" s="38"/>
      <c r="L126" s="54"/>
      <c r="M126" s="49"/>
      <c r="P126" s="12"/>
    </row>
    <row r="127" spans="10:17" x14ac:dyDescent="0.2">
      <c r="J127" s="14"/>
      <c r="K127" s="51"/>
      <c r="L127" s="52"/>
      <c r="M127" s="53"/>
      <c r="P127" s="12"/>
    </row>
    <row r="128" spans="10:17" x14ac:dyDescent="0.2">
      <c r="P128" s="12"/>
    </row>
    <row r="129" spans="10:16" x14ac:dyDescent="0.2">
      <c r="P129" s="12"/>
    </row>
    <row r="130" spans="10:16" x14ac:dyDescent="0.2">
      <c r="J130" s="11"/>
      <c r="K130" s="38"/>
      <c r="M130" s="49"/>
      <c r="P130" s="12"/>
    </row>
    <row r="131" spans="10:16" x14ac:dyDescent="0.2">
      <c r="K131" s="59"/>
      <c r="L131" s="60"/>
      <c r="P131" s="12"/>
    </row>
    <row r="132" spans="10:16" x14ac:dyDescent="0.2">
      <c r="J132" s="11"/>
      <c r="K132" s="38"/>
      <c r="M132" s="49"/>
      <c r="P132" s="12"/>
    </row>
    <row r="133" spans="10:16" x14ac:dyDescent="0.2">
      <c r="P133" s="12"/>
    </row>
    <row r="134" spans="10:16" x14ac:dyDescent="0.2">
      <c r="P134" s="12"/>
    </row>
    <row r="135" spans="10:16" x14ac:dyDescent="0.2">
      <c r="P135" s="12"/>
    </row>
    <row r="136" spans="10:16" x14ac:dyDescent="0.2">
      <c r="P136" s="12"/>
    </row>
    <row r="137" spans="10:16" x14ac:dyDescent="0.2">
      <c r="P137" s="12"/>
    </row>
    <row r="138" spans="10:16" x14ac:dyDescent="0.2">
      <c r="P138" s="12"/>
    </row>
    <row r="139" spans="10:16" x14ac:dyDescent="0.2">
      <c r="P139" s="12"/>
    </row>
    <row r="140" spans="10:16" x14ac:dyDescent="0.2">
      <c r="P140" s="12"/>
    </row>
    <row r="141" spans="10:16" x14ac:dyDescent="0.2">
      <c r="P141" s="12"/>
    </row>
    <row r="142" spans="10:16" x14ac:dyDescent="0.2">
      <c r="P142" s="12"/>
    </row>
    <row r="143" spans="10:16" x14ac:dyDescent="0.2">
      <c r="P143" s="12"/>
    </row>
    <row r="144" spans="10:16" x14ac:dyDescent="0.2">
      <c r="P144" s="12"/>
    </row>
    <row r="145" spans="16:16" x14ac:dyDescent="0.2">
      <c r="P145" s="12"/>
    </row>
    <row r="146" spans="16:16" x14ac:dyDescent="0.2">
      <c r="P146" s="12"/>
    </row>
    <row r="147" spans="16:16" x14ac:dyDescent="0.2">
      <c r="P147" s="12"/>
    </row>
    <row r="148" spans="16:16" x14ac:dyDescent="0.2">
      <c r="P148" s="12"/>
    </row>
    <row r="149" spans="16:16" x14ac:dyDescent="0.2">
      <c r="P149" s="12"/>
    </row>
  </sheetData>
  <mergeCells count="3">
    <mergeCell ref="B3:E3"/>
    <mergeCell ref="J3:M3"/>
    <mergeCell ref="O3:R3"/>
  </mergeCells>
  <conditionalFormatting sqref="E4">
    <cfRule type="cellIs" dxfId="4" priority="5" operator="equal">
      <formula>"Late"</formula>
    </cfRule>
  </conditionalFormatting>
  <conditionalFormatting sqref="E5:E19">
    <cfRule type="cellIs" dxfId="3" priority="4" operator="lessThan">
      <formula>0</formula>
    </cfRule>
  </conditionalFormatting>
  <conditionalFormatting sqref="M4:M35">
    <cfRule type="cellIs" dxfId="2" priority="2" operator="equal">
      <formula>"Late"</formula>
    </cfRule>
  </conditionalFormatting>
  <conditionalFormatting sqref="M37:M39 M91 M110:M112">
    <cfRule type="cellIs" dxfId="1" priority="3" operator="equal">
      <formula>"Late"</formula>
    </cfRule>
  </conditionalFormatting>
  <conditionalFormatting sqref="R4">
    <cfRule type="cellIs" dxfId="0" priority="1" operator="equal">
      <formula>"Late"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38164</dc:creator>
  <cp:lastModifiedBy>Microsoft Office User</cp:lastModifiedBy>
  <dcterms:created xsi:type="dcterms:W3CDTF">2023-04-21T18:36:54Z</dcterms:created>
  <dcterms:modified xsi:type="dcterms:W3CDTF">2023-05-20T20:51:37Z</dcterms:modified>
</cp:coreProperties>
</file>