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2... Posao\10... Stručni tekstovi\Naša mreža (novo)\2... Tekstovi\X... Model za izradu ponude, predračuna i računa\Final\"/>
    </mc:Choice>
  </mc:AlternateContent>
  <xr:revisionPtr revIDLastSave="0" documentId="13_ncr:1_{269C6B87-8CAC-46B4-BCCC-3F9F28B62482}" xr6:coauthVersionLast="47" xr6:coauthVersionMax="47" xr10:uidLastSave="{00000000-0000-0000-0000-000000000000}"/>
  <bookViews>
    <workbookView xWindow="-108" yWindow="-108" windowWidth="23256" windowHeight="12456" tabRatio="946" activeTab="4" xr2:uid="{00000000-000D-0000-FFFF-FFFF00000000}"/>
  </bookViews>
  <sheets>
    <sheet name="." sheetId="25" r:id="rId1"/>
    <sheet name="Smernice" sheetId="24" r:id="rId2"/>
    <sheet name="Ponuda" sheetId="16" r:id="rId3"/>
    <sheet name="Predračun" sheetId="17" r:id="rId4"/>
    <sheet name="Račun" sheetId="18" r:id="rId5"/>
  </sheets>
  <externalReferences>
    <externalReference r:id="rId6"/>
    <externalReference r:id="rId7"/>
    <externalReference r:id="rId8"/>
  </externalReferences>
  <definedNames>
    <definedName name="DOKUMENT">'.'!$B$4:$B$13</definedName>
    <definedName name="ggggggg">'[1].'!$B$4:$B$30</definedName>
    <definedName name="JEDINICA">'.'!$D$4:$D$15</definedName>
    <definedName name="JM" localSheetId="0">'.'!#REF!</definedName>
    <definedName name="jm" localSheetId="3">'[2].'!$D$5:$D$14</definedName>
    <definedName name="jm" localSheetId="4">'[2].'!$D$5:$D$14</definedName>
    <definedName name="jm" localSheetId="1">'[3].'!$D$5:$D$14</definedName>
    <definedName name="jm">#REF!</definedName>
    <definedName name="_xlnm.Print_Titles" localSheetId="2">Ponuda!$1:$7</definedName>
    <definedName name="_xlnm.Print_Titles" localSheetId="3">Predračun!$1:$7</definedName>
    <definedName name="_xlnm.Print_Titles" localSheetId="4">Račun!$1:$7</definedName>
    <definedName name="račun" localSheetId="0">#REF!</definedName>
    <definedName name="račun" localSheetId="3">'[2].'!$B$5:$B$11</definedName>
    <definedName name="račun" localSheetId="4">'[2].'!$B$5:$B$11</definedName>
    <definedName name="račun" localSheetId="1">'[3].'!$B$5:$B$11</definedName>
    <definedName name="raču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8" l="1"/>
  <c r="G31" i="18"/>
  <c r="I31" i="18" s="1"/>
  <c r="G30" i="18"/>
  <c r="I30" i="18" s="1"/>
  <c r="G29" i="18"/>
  <c r="I29" i="18" s="1"/>
  <c r="G28" i="18"/>
  <c r="I28" i="18" s="1"/>
  <c r="G27" i="18"/>
  <c r="I27" i="18" s="1"/>
  <c r="I26" i="18"/>
  <c r="G26" i="18"/>
  <c r="G25" i="18"/>
  <c r="I25" i="18" s="1"/>
  <c r="G24" i="18"/>
  <c r="I24" i="18" s="1"/>
  <c r="G23" i="18"/>
  <c r="I23" i="18" s="1"/>
  <c r="G22" i="18"/>
  <c r="I22" i="18" s="1"/>
  <c r="I21" i="18"/>
  <c r="G21" i="18"/>
  <c r="G20" i="18"/>
  <c r="I20" i="18" s="1"/>
  <c r="G29" i="17"/>
  <c r="I29" i="17" s="1"/>
  <c r="I28" i="17"/>
  <c r="G28" i="17"/>
  <c r="G27" i="17"/>
  <c r="I27" i="17" s="1"/>
  <c r="G26" i="17"/>
  <c r="I26" i="17" s="1"/>
  <c r="G25" i="17"/>
  <c r="I25" i="17" s="1"/>
  <c r="I24" i="17"/>
  <c r="G24" i="17"/>
  <c r="G23" i="17"/>
  <c r="I23" i="17" s="1"/>
  <c r="G22" i="17"/>
  <c r="I22" i="17" s="1"/>
  <c r="G21" i="17"/>
  <c r="I21" i="17" s="1"/>
  <c r="I20" i="17"/>
  <c r="G20" i="17"/>
  <c r="G19" i="17"/>
  <c r="I19" i="17" s="1"/>
  <c r="G18" i="17"/>
  <c r="I18" i="17" s="1"/>
  <c r="G29" i="16"/>
  <c r="I29" i="16" s="1"/>
  <c r="G28" i="16"/>
  <c r="I28" i="16" s="1"/>
  <c r="G27" i="16"/>
  <c r="I27" i="16" s="1"/>
  <c r="I26" i="16"/>
  <c r="G26" i="16"/>
  <c r="G25" i="16"/>
  <c r="I25" i="16" s="1"/>
  <c r="G24" i="16"/>
  <c r="I24" i="16" s="1"/>
  <c r="G23" i="16"/>
  <c r="I23" i="16" s="1"/>
  <c r="I22" i="16"/>
  <c r="G22" i="16"/>
  <c r="G21" i="16"/>
  <c r="I21" i="16" s="1"/>
  <c r="G20" i="16"/>
  <c r="I20" i="16" s="1"/>
  <c r="G19" i="16"/>
  <c r="I19" i="16" s="1"/>
  <c r="I18" i="16"/>
  <c r="G18" i="16"/>
  <c r="I32" i="18" l="1"/>
  <c r="I34" i="18" s="1"/>
  <c r="I30" i="17"/>
  <c r="I32" i="17" s="1"/>
  <c r="I30" i="16"/>
</calcChain>
</file>

<file path=xl/sharedStrings.xml><?xml version="1.0" encoding="utf-8"?>
<sst xmlns="http://schemas.openxmlformats.org/spreadsheetml/2006/main" count="156" uniqueCount="72">
  <si>
    <t>PIB:</t>
  </si>
  <si>
    <t>MB:</t>
  </si>
  <si>
    <t>Datum:</t>
  </si>
  <si>
    <t>Mesto:</t>
  </si>
  <si>
    <t xml:space="preserve">Broj: </t>
  </si>
  <si>
    <t>UKUPNO</t>
  </si>
  <si>
    <t>POZICIJA</t>
  </si>
  <si>
    <t>CENA</t>
  </si>
  <si>
    <t xml:space="preserve">UKUPNO: </t>
  </si>
  <si>
    <t>NAPOMENE:</t>
  </si>
  <si>
    <t>USLOVI PLAĆANJA:</t>
  </si>
  <si>
    <t>PREDRAČUN</t>
  </si>
  <si>
    <t>PROFAKTURA</t>
  </si>
  <si>
    <t>PONUDA</t>
  </si>
  <si>
    <t>AVANSNI RAČUN</t>
  </si>
  <si>
    <t>KONAČNI RAČUN</t>
  </si>
  <si>
    <t>FAKTURA</t>
  </si>
  <si>
    <t>m</t>
  </si>
  <si>
    <t>-</t>
  </si>
  <si>
    <t>Sve cene su izražene u RSD</t>
  </si>
  <si>
    <t>RAČUN</t>
  </si>
  <si>
    <t>kom.</t>
  </si>
  <si>
    <t>pak.</t>
  </si>
  <si>
    <t>dan</t>
  </si>
  <si>
    <t>sat</t>
  </si>
  <si>
    <t xml:space="preserve">Kupac: </t>
  </si>
  <si>
    <t>Adr:</t>
  </si>
  <si>
    <t>Zelengorska 22, 22001 Zemlja hobita</t>
  </si>
  <si>
    <t>POPUST</t>
  </si>
  <si>
    <t>VREDNOST</t>
  </si>
  <si>
    <t>JM</t>
  </si>
  <si>
    <t>KOL.</t>
  </si>
  <si>
    <t>Zemlja čuda</t>
  </si>
  <si>
    <t>Uljani radijator 3000W</t>
  </si>
  <si>
    <t>Stakleni panelni radijator 2000W</t>
  </si>
  <si>
    <t xml:space="preserve">Klima uređaj Whirpool 12000 BTU </t>
  </si>
  <si>
    <t xml:space="preserve">Ugradnja klima uređaja </t>
  </si>
  <si>
    <t>m2</t>
  </si>
  <si>
    <t>Farbanje zidova poludisperzijom</t>
  </si>
  <si>
    <t>INSTRUKCIJE ZA PLAĆANJE:</t>
  </si>
  <si>
    <t>1006/23</t>
  </si>
  <si>
    <t>1506/23</t>
  </si>
  <si>
    <t>022222222</t>
  </si>
  <si>
    <t>Rok za izvođenje radova: 30 dana nakon prihvatanja ponude u pismenom obliku (ili: do XX.XX.XXXX)</t>
  </si>
  <si>
    <t>Preko tekućeg računa, avans 40%, ostatak u roku od 15 dana</t>
  </si>
  <si>
    <t>UKUPNO:</t>
  </si>
  <si>
    <t>AVANS (%):</t>
  </si>
  <si>
    <t>AVANS (IZNOS):</t>
  </si>
  <si>
    <t>UPLATA PO PREDRAČUNU (AVANS):</t>
  </si>
  <si>
    <t xml:space="preserve">OSTATAK ZA PLAĆANJE: </t>
  </si>
  <si>
    <t>NAZIV FIRME KUPCA</t>
  </si>
  <si>
    <t>Firma "NAZIV VAŠE FIRME" nije obveznik poreza na dodatu vrednost (nije u sistemu PDV-a)</t>
  </si>
  <si>
    <t>Datum prometa:</t>
  </si>
  <si>
    <t>Datum fakturisanja:</t>
  </si>
  <si>
    <t>Mesto prometa:</t>
  </si>
  <si>
    <t>Mesto fakturisanja:</t>
  </si>
  <si>
    <t>0107/23</t>
  </si>
  <si>
    <t xml:space="preserve">PRILAGOĐAVANJE VAŠIM POTREBAMA: </t>
  </si>
  <si>
    <t>— Potrebno je da unesete podatke o kupcu i prodavcu</t>
  </si>
  <si>
    <t>— Potrebno je da unesete podatke o proizvodima i/ili uslugama</t>
  </si>
  <si>
    <t xml:space="preserve">— Potrebno je da unesete datum, mesto, uslove plaćanja i ostale elemente </t>
  </si>
  <si>
    <t>— Potrebno je da dokument formatirate prema Vašim potrebama (boje, logotip, formule itd)</t>
  </si>
  <si>
    <t xml:space="preserve">— Postoji padajući meni iz kojeg možete izabrati naziv dokumenta (ponuda, predračun, račun itd) </t>
  </si>
  <si>
    <t xml:space="preserve">NAPOMENE NA KOJE TREBA OBRATITI PAŽNJU: </t>
  </si>
  <si>
    <t xml:space="preserve">— Stranice su formatirane, ali je pre štampe potrebno sve proveriti </t>
  </si>
  <si>
    <t xml:space="preserve">— Ukoliko se vrše izmene, voditi računa o „uvezivanju“ formula </t>
  </si>
  <si>
    <t>— Na računu (fakturi) moraju biti navedeni datum prometa, datum izdavanja računa (fakturisanja), mesto prometa i mesto izdavanja računa (fakturisanja)</t>
  </si>
  <si>
    <t>— Datum izdavanja računa (fakturisanja) ne može biti pre datuma prometa</t>
  </si>
  <si>
    <t>DOKUMENT</t>
  </si>
  <si>
    <t>JEDINICA</t>
  </si>
  <si>
    <t>m3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</si>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</sst>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#,##0.0"/>
    <numFmt numFmtId="166" formatCode="0.0%"/>
    <numFmt numFmtId="167" formatCode="dd\.mm\.yyyy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Calibri"/>
      <family val="2"/>
      <charset val="238"/>
      <scheme val="minor"/>
    </font>
    <font>
      <sz val="11"/>
      <color theme="1"/>
      <name val="Courier New"/>
      <family val="3"/>
    </font>
    <font>
      <sz val="12"/>
      <color theme="1"/>
      <name val="Calibri"/>
      <family val="2"/>
      <scheme val="minor"/>
    </font>
    <font>
      <b/>
      <sz val="16"/>
      <color rgb="FF9A003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rgb="FF0070C0"/>
      </bottom>
      <diagonal/>
    </border>
  </borders>
  <cellStyleXfs count="3">
    <xf numFmtId="0" fontId="0" fillId="0" borderId="0"/>
    <xf numFmtId="3" fontId="2" fillId="0" borderId="0">
      <alignment horizontal="left" vertical="center" indent="1"/>
    </xf>
    <xf numFmtId="0" fontId="1" fillId="0" borderId="0"/>
  </cellStyleXfs>
  <cellXfs count="58">
    <xf numFmtId="0" fontId="0" fillId="0" borderId="0" xfId="0"/>
    <xf numFmtId="3" fontId="0" fillId="0" borderId="0" xfId="0" applyNumberFormat="1" applyAlignment="1">
      <alignment horizontal="left" vertical="center" inden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2"/>
    </xf>
    <xf numFmtId="3" fontId="7" fillId="0" borderId="0" xfId="0" applyNumberFormat="1" applyFont="1" applyAlignment="1">
      <alignment horizontal="right" vertical="center" indent="2"/>
    </xf>
    <xf numFmtId="3" fontId="7" fillId="0" borderId="0" xfId="0" applyNumberFormat="1" applyFont="1" applyAlignment="1">
      <alignment horizontal="left" vertical="center" indent="1"/>
    </xf>
    <xf numFmtId="4" fontId="8" fillId="0" borderId="2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 indent="1"/>
    </xf>
    <xf numFmtId="3" fontId="12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3" fontId="8" fillId="0" borderId="2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left" vertical="center" indent="1"/>
    </xf>
    <xf numFmtId="3" fontId="15" fillId="0" borderId="0" xfId="0" applyNumberFormat="1" applyFont="1" applyAlignment="1">
      <alignment horizontal="left" vertical="center" indent="1"/>
    </xf>
    <xf numFmtId="3" fontId="13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49" fontId="7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left" vertical="center" indent="1"/>
    </xf>
    <xf numFmtId="3" fontId="7" fillId="3" borderId="0" xfId="0" applyNumberFormat="1" applyFont="1" applyFill="1" applyAlignment="1">
      <alignment horizontal="left" vertical="center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3" fontId="6" fillId="0" borderId="2" xfId="0" applyNumberFormat="1" applyFont="1" applyBorder="1" applyAlignment="1">
      <alignment horizontal="left" vertical="center"/>
    </xf>
    <xf numFmtId="3" fontId="13" fillId="0" borderId="0" xfId="0" applyNumberFormat="1" applyFont="1" applyAlignment="1">
      <alignment horizontal="right" vertical="center" indent="2"/>
    </xf>
    <xf numFmtId="3" fontId="13" fillId="0" borderId="0" xfId="0" applyNumberFormat="1" applyFont="1" applyAlignment="1">
      <alignment horizontal="left" vertical="center" indent="1"/>
    </xf>
    <xf numFmtId="3" fontId="12" fillId="0" borderId="5" xfId="0" applyNumberFormat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9" fillId="2" borderId="0" xfId="0" applyNumberFormat="1" applyFont="1" applyFill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167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</cellXfs>
  <cellStyles count="3">
    <cellStyle name="Igor 1" xfId="1" xr:uid="{00000000-0005-0000-0000-000000000000}"/>
    <cellStyle name="Normal" xfId="0" builtinId="0"/>
    <cellStyle name="Normal 2" xfId="2" xr:uid="{1869A893-3968-4E1C-9074-585D068D931A}"/>
  </cellStyles>
  <dxfs count="0"/>
  <tableStyles count="0" defaultTableStyle="TableStyleMedium2" defaultPivotStyle="PivotStyleLight16"/>
  <colors>
    <mruColors>
      <color rgb="FFFF99CC"/>
      <color rgb="FFD3E7C7"/>
      <color rgb="FFFFE1FF"/>
      <color rgb="FFFF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5FEBE-F81D-4CB5-AEF6-5E67C54AB94F}"/>
            </a:ext>
          </a:extLst>
        </xdr:cNvPr>
        <xdr:cNvSpPr txBox="1"/>
      </xdr:nvSpPr>
      <xdr:spPr>
        <a:xfrm>
          <a:off x="0" y="198120"/>
          <a:ext cx="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400" b="1">
              <a:solidFill>
                <a:sysClr val="windowText" lastClr="000000"/>
              </a:solidFill>
            </a:rPr>
            <a:t>NAZIV VAŠE FIRME</a:t>
          </a:r>
          <a:r>
            <a:rPr lang="sr-Latn-RS" sz="1400" b="1" baseline="0">
              <a:solidFill>
                <a:sysClr val="windowText" lastClr="000000"/>
              </a:solidFill>
            </a:rPr>
            <a:t> </a:t>
          </a:r>
          <a:endParaRPr lang="en-US" sz="1400" b="1">
            <a:solidFill>
              <a:sysClr val="windowText" lastClr="000000"/>
            </a:solidFill>
          </a:endParaRPr>
        </a:p>
        <a:p>
          <a:pPr algn="r"/>
          <a:r>
            <a:rPr lang="en-US" sz="600"/>
            <a:t> </a:t>
          </a:r>
        </a:p>
        <a:p>
          <a:pPr algn="r"/>
          <a:r>
            <a:rPr lang="sr-Latn-RS" sz="1050"/>
            <a:t>Šarenih leptira</a:t>
          </a:r>
          <a:r>
            <a:rPr lang="sr-Latn-RS" sz="1050" baseline="0"/>
            <a:t> 55, 11001 Zemlja čuda</a:t>
          </a:r>
          <a:endParaRPr lang="sr-Latn-RS" sz="1050"/>
        </a:p>
        <a:p>
          <a:pPr algn="r"/>
          <a:r>
            <a:rPr lang="en-US" sz="1050"/>
            <a:t>PIB: </a:t>
          </a:r>
          <a:r>
            <a:rPr lang="sr-Latn-RS" sz="1050"/>
            <a:t>111111111</a:t>
          </a:r>
          <a:r>
            <a:rPr lang="en-US" sz="1050"/>
            <a:t>, Matični broj: </a:t>
          </a:r>
          <a:r>
            <a:rPr lang="sr-Latn-RS" sz="1050"/>
            <a:t>11111111</a:t>
          </a:r>
          <a:endParaRPr lang="en-US" sz="1050"/>
        </a:p>
        <a:p>
          <a:pPr algn="r"/>
          <a:r>
            <a:rPr lang="sr-Latn-RS" sz="1050"/>
            <a:t>Tekući</a:t>
          </a:r>
          <a:r>
            <a:rPr lang="en-US" sz="1050"/>
            <a:t> račun br. </a:t>
          </a:r>
          <a:r>
            <a:rPr lang="sr-Latn-RS" sz="1050"/>
            <a:t>111-111111111-11</a:t>
          </a:r>
          <a:r>
            <a:rPr lang="en-US" sz="1050"/>
            <a:t>, </a:t>
          </a:r>
          <a:r>
            <a:rPr lang="sr-Latn-RS" sz="1050"/>
            <a:t>Alisina banka</a:t>
          </a:r>
        </a:p>
        <a:p>
          <a:pPr algn="r"/>
          <a:r>
            <a:rPr lang="sr-Latn-RS" sz="1050"/>
            <a:t>061</a:t>
          </a:r>
          <a:r>
            <a:rPr lang="sr-Latn-RS" sz="1050" baseline="0"/>
            <a:t> </a:t>
          </a:r>
          <a:r>
            <a:rPr lang="sr-Latn-RS" sz="1050"/>
            <a:t>1111</a:t>
          </a:r>
          <a:r>
            <a:rPr lang="sr-Latn-RS" sz="1050" baseline="0"/>
            <a:t> </a:t>
          </a:r>
          <a:r>
            <a:rPr lang="sr-Latn-RS" sz="1050"/>
            <a:t>111,</a:t>
          </a:r>
          <a:r>
            <a:rPr lang="sr-Latn-RS" sz="1050" baseline="0"/>
            <a:t> ime.prezime@alisinazemlja.rs, www.alisinazemlja.rs</a:t>
          </a:r>
          <a:endParaRPr 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9DED1B-6EB6-45EA-8D42-9EE2F3FACC87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400" b="1">
              <a:solidFill>
                <a:sysClr val="windowText" lastClr="000000"/>
              </a:solidFill>
            </a:rPr>
            <a:t>NAZIV VAŠE FIRME</a:t>
          </a:r>
          <a:r>
            <a:rPr lang="sr-Latn-RS" sz="1400" b="1" baseline="0">
              <a:solidFill>
                <a:sysClr val="windowText" lastClr="000000"/>
              </a:solidFill>
            </a:rPr>
            <a:t> </a:t>
          </a:r>
          <a:endParaRPr lang="en-US" sz="1400" b="1">
            <a:solidFill>
              <a:sysClr val="windowText" lastClr="000000"/>
            </a:solidFill>
          </a:endParaRPr>
        </a:p>
        <a:p>
          <a:pPr algn="r"/>
          <a:r>
            <a:rPr lang="en-US" sz="600"/>
            <a:t> </a:t>
          </a:r>
        </a:p>
        <a:p>
          <a:pPr algn="r"/>
          <a:r>
            <a:rPr lang="sr-Latn-RS" sz="1050"/>
            <a:t>Šarenih leptira</a:t>
          </a:r>
          <a:r>
            <a:rPr lang="sr-Latn-RS" sz="1050" baseline="0"/>
            <a:t> 55, 11001 Zemlja čuda</a:t>
          </a:r>
          <a:endParaRPr lang="sr-Latn-RS" sz="1050"/>
        </a:p>
        <a:p>
          <a:pPr algn="r"/>
          <a:r>
            <a:rPr lang="en-US" sz="1050"/>
            <a:t>PIB: </a:t>
          </a:r>
          <a:r>
            <a:rPr lang="sr-Latn-RS" sz="1050"/>
            <a:t>111111111</a:t>
          </a:r>
          <a:r>
            <a:rPr lang="en-US" sz="1050"/>
            <a:t>, Matični broj: </a:t>
          </a:r>
          <a:r>
            <a:rPr lang="sr-Latn-RS" sz="1050"/>
            <a:t>11111111</a:t>
          </a:r>
          <a:endParaRPr lang="en-US" sz="1050"/>
        </a:p>
        <a:p>
          <a:pPr algn="r"/>
          <a:r>
            <a:rPr lang="sr-Latn-RS" sz="1050"/>
            <a:t>Tekući</a:t>
          </a:r>
          <a:r>
            <a:rPr lang="en-US" sz="1050"/>
            <a:t> račun br. </a:t>
          </a:r>
          <a:r>
            <a:rPr lang="sr-Latn-RS" sz="1050"/>
            <a:t>111-111111111-11</a:t>
          </a:r>
          <a:r>
            <a:rPr lang="en-US" sz="1050"/>
            <a:t>, </a:t>
          </a:r>
          <a:r>
            <a:rPr lang="sr-Latn-RS" sz="1050"/>
            <a:t>Alisina banka</a:t>
          </a:r>
        </a:p>
        <a:p>
          <a:pPr algn="r"/>
          <a:r>
            <a:rPr lang="sr-Latn-RS" sz="1050"/>
            <a:t>061</a:t>
          </a:r>
          <a:r>
            <a:rPr lang="sr-Latn-RS" sz="1050" baseline="0"/>
            <a:t> </a:t>
          </a:r>
          <a:r>
            <a:rPr lang="sr-Latn-RS" sz="1050"/>
            <a:t>1111</a:t>
          </a:r>
          <a:r>
            <a:rPr lang="sr-Latn-RS" sz="1050" baseline="0"/>
            <a:t> </a:t>
          </a:r>
          <a:r>
            <a:rPr lang="sr-Latn-RS" sz="1050"/>
            <a:t>111,</a:t>
          </a:r>
          <a:r>
            <a:rPr lang="sr-Latn-RS" sz="1050" baseline="0"/>
            <a:t> ime.prezime@alisinazemlja.rs, www.alisinazemlja.rs</a:t>
          </a:r>
          <a:endParaRPr lang="en-US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547409</xdr:colOff>
      <xdr:row>41</xdr:row>
      <xdr:rowOff>36420</xdr:rowOff>
    </xdr:from>
    <xdr:to>
      <xdr:col>8</xdr:col>
      <xdr:colOff>683560</xdr:colOff>
      <xdr:row>46</xdr:row>
      <xdr:rowOff>114861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78FBDCA-5205-469F-BD23-CC5CD70091B2}"/>
            </a:ext>
          </a:extLst>
        </xdr:cNvPr>
        <xdr:cNvSpPr txBox="1">
          <a:spLocks noChangeArrowheads="1"/>
        </xdr:cNvSpPr>
      </xdr:nvSpPr>
      <xdr:spPr bwMode="auto">
        <a:xfrm>
          <a:off x="4052609" y="7970745"/>
          <a:ext cx="2250701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NAZIV FIRME</a:t>
          </a:r>
          <a:endParaRPr lang="en-US" sz="12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spcBef>
              <a:spcPts val="400"/>
            </a:spcBef>
            <a:spcAft>
              <a:spcPts val="0"/>
            </a:spcAft>
          </a:pPr>
          <a:endParaRPr lang="sr-Latn-R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Petar</a:t>
          </a:r>
          <a:r>
            <a:rPr lang="sr-Latn-RS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Petrović </a:t>
          </a:r>
          <a:endParaRPr lang="en-U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123264</xdr:colOff>
      <xdr:row>0</xdr:row>
      <xdr:rowOff>0</xdr:rowOff>
    </xdr:from>
    <xdr:to>
      <xdr:col>2</xdr:col>
      <xdr:colOff>1387067</xdr:colOff>
      <xdr:row>6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F4D084-E733-40D2-A63F-EC13948A3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4" y="0"/>
          <a:ext cx="1844828" cy="1154206"/>
        </a:xfrm>
        <a:prstGeom prst="rect">
          <a:avLst/>
        </a:prstGeom>
      </xdr:spPr>
    </xdr:pic>
    <xdr:clientData/>
  </xdr:twoCellAnchor>
  <xdr:twoCellAnchor>
    <xdr:from>
      <xdr:col>2</xdr:col>
      <xdr:colOff>1759324</xdr:colOff>
      <xdr:row>0</xdr:row>
      <xdr:rowOff>0</xdr:rowOff>
    </xdr:from>
    <xdr:to>
      <xdr:col>8</xdr:col>
      <xdr:colOff>798421</xdr:colOff>
      <xdr:row>6</xdr:row>
      <xdr:rowOff>67235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7A37C79-7C50-4BAD-9165-3D07A6BABCC1}"/>
            </a:ext>
          </a:extLst>
        </xdr:cNvPr>
        <xdr:cNvSpPr txBox="1"/>
      </xdr:nvSpPr>
      <xdr:spPr>
        <a:xfrm>
          <a:off x="2340349" y="0"/>
          <a:ext cx="4077822" cy="1210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400" b="1">
              <a:solidFill>
                <a:sysClr val="windowText" lastClr="000000"/>
              </a:solidFill>
            </a:rPr>
            <a:t>NAZIV VAŠE FIRME</a:t>
          </a:r>
          <a:r>
            <a:rPr lang="sr-Latn-RS" sz="1400" b="1" baseline="0">
              <a:solidFill>
                <a:sysClr val="windowText" lastClr="000000"/>
              </a:solidFill>
            </a:rPr>
            <a:t> </a:t>
          </a:r>
          <a:endParaRPr lang="en-US" sz="1400" b="1">
            <a:solidFill>
              <a:sysClr val="windowText" lastClr="000000"/>
            </a:solidFill>
          </a:endParaRPr>
        </a:p>
        <a:p>
          <a:pPr algn="r"/>
          <a:r>
            <a:rPr lang="en-US" sz="600"/>
            <a:t> </a:t>
          </a:r>
        </a:p>
        <a:p>
          <a:pPr algn="r"/>
          <a:r>
            <a:rPr lang="sr-Latn-RS" sz="1050"/>
            <a:t>Šarenih leptira</a:t>
          </a:r>
          <a:r>
            <a:rPr lang="sr-Latn-RS" sz="1050" baseline="0"/>
            <a:t> 55, 11001 Zemlja čuda</a:t>
          </a:r>
          <a:endParaRPr lang="sr-Latn-RS" sz="1050"/>
        </a:p>
        <a:p>
          <a:pPr algn="r"/>
          <a:r>
            <a:rPr lang="en-US" sz="1050"/>
            <a:t>PIB: </a:t>
          </a:r>
          <a:r>
            <a:rPr lang="sr-Latn-RS" sz="1050"/>
            <a:t>111111111</a:t>
          </a:r>
          <a:r>
            <a:rPr lang="en-US" sz="1050"/>
            <a:t>, Matični broj: </a:t>
          </a:r>
          <a:r>
            <a:rPr lang="sr-Latn-RS" sz="1050"/>
            <a:t>11111111</a:t>
          </a:r>
          <a:endParaRPr lang="en-US" sz="1050"/>
        </a:p>
        <a:p>
          <a:pPr algn="r"/>
          <a:r>
            <a:rPr lang="sr-Latn-RS" sz="1050"/>
            <a:t>Tekući</a:t>
          </a:r>
          <a:r>
            <a:rPr lang="en-US" sz="1050"/>
            <a:t> račun br. </a:t>
          </a:r>
          <a:r>
            <a:rPr lang="sr-Latn-RS" sz="1050"/>
            <a:t>111-111111111-11</a:t>
          </a:r>
          <a:r>
            <a:rPr lang="en-US" sz="1050"/>
            <a:t>, </a:t>
          </a:r>
          <a:r>
            <a:rPr lang="sr-Latn-RS" sz="1050"/>
            <a:t>Alisina banka</a:t>
          </a:r>
        </a:p>
        <a:p>
          <a:pPr algn="r"/>
          <a:r>
            <a:rPr lang="sr-Latn-RS" sz="1050"/>
            <a:t>061</a:t>
          </a:r>
          <a:r>
            <a:rPr lang="sr-Latn-RS" sz="1050" baseline="0"/>
            <a:t> </a:t>
          </a:r>
          <a:r>
            <a:rPr lang="sr-Latn-RS" sz="1050"/>
            <a:t>1111</a:t>
          </a:r>
          <a:r>
            <a:rPr lang="sr-Latn-RS" sz="1050" baseline="0"/>
            <a:t> </a:t>
          </a:r>
          <a:r>
            <a:rPr lang="sr-Latn-RS" sz="1050"/>
            <a:t>111,</a:t>
          </a:r>
          <a:r>
            <a:rPr lang="sr-Latn-RS" sz="1050" baseline="0"/>
            <a:t> ime.prezime@alisinazemlja.rs, www.alisinazemlja.rs</a:t>
          </a:r>
          <a:endParaRPr lang="en-US" sz="1050"/>
        </a:p>
      </xdr:txBody>
    </xdr:sp>
    <xdr:clientData/>
  </xdr:twoCellAnchor>
  <xdr:twoCellAnchor editAs="oneCell">
    <xdr:from>
      <xdr:col>6</xdr:col>
      <xdr:colOff>504266</xdr:colOff>
      <xdr:row>42</xdr:row>
      <xdr:rowOff>123265</xdr:rowOff>
    </xdr:from>
    <xdr:to>
      <xdr:col>8</xdr:col>
      <xdr:colOff>224118</xdr:colOff>
      <xdr:row>44</xdr:row>
      <xdr:rowOff>154920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F1EEC53-A49B-4B33-9583-EAB5D14A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7641" y="8248090"/>
          <a:ext cx="1196227" cy="412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239807</xdr:colOff>
      <xdr:row>42</xdr:row>
      <xdr:rowOff>157444</xdr:rowOff>
    </xdr:from>
    <xdr:to>
      <xdr:col>9</xdr:col>
      <xdr:colOff>151280</xdr:colOff>
      <xdr:row>48</xdr:row>
      <xdr:rowOff>45385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3CAE21E-37E5-42C8-9742-26B2DE4ADD8C}"/>
            </a:ext>
          </a:extLst>
        </xdr:cNvPr>
        <xdr:cNvSpPr txBox="1">
          <a:spLocks noChangeArrowheads="1"/>
        </xdr:cNvSpPr>
      </xdr:nvSpPr>
      <xdr:spPr bwMode="auto">
        <a:xfrm>
          <a:off x="4385983" y="8427385"/>
          <a:ext cx="2253503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NAZIV FIRME</a:t>
          </a:r>
          <a:endParaRPr lang="en-US" sz="12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spcBef>
              <a:spcPts val="400"/>
            </a:spcBef>
            <a:spcAft>
              <a:spcPts val="0"/>
            </a:spcAft>
          </a:pPr>
          <a:endParaRPr lang="sr-Latn-R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Petar</a:t>
          </a:r>
          <a:r>
            <a:rPr lang="sr-Latn-RS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Petrović </a:t>
          </a:r>
          <a:endParaRPr lang="en-U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123264</xdr:colOff>
      <xdr:row>0</xdr:row>
      <xdr:rowOff>0</xdr:rowOff>
    </xdr:from>
    <xdr:to>
      <xdr:col>2</xdr:col>
      <xdr:colOff>1387067</xdr:colOff>
      <xdr:row>6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B3DC08-8503-44EF-8E58-248ADE28C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4" y="0"/>
          <a:ext cx="1844828" cy="1154206"/>
        </a:xfrm>
        <a:prstGeom prst="rect">
          <a:avLst/>
        </a:prstGeom>
      </xdr:spPr>
    </xdr:pic>
    <xdr:clientData/>
  </xdr:twoCellAnchor>
  <xdr:twoCellAnchor>
    <xdr:from>
      <xdr:col>2</xdr:col>
      <xdr:colOff>1759324</xdr:colOff>
      <xdr:row>0</xdr:row>
      <xdr:rowOff>0</xdr:rowOff>
    </xdr:from>
    <xdr:to>
      <xdr:col>8</xdr:col>
      <xdr:colOff>798421</xdr:colOff>
      <xdr:row>6</xdr:row>
      <xdr:rowOff>67235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5ABE9A2-20DF-48F5-ADC8-746C1DEDE26F}"/>
            </a:ext>
          </a:extLst>
        </xdr:cNvPr>
        <xdr:cNvSpPr txBox="1"/>
      </xdr:nvSpPr>
      <xdr:spPr>
        <a:xfrm>
          <a:off x="2340349" y="0"/>
          <a:ext cx="4077822" cy="1210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400" b="1">
              <a:solidFill>
                <a:sysClr val="windowText" lastClr="000000"/>
              </a:solidFill>
            </a:rPr>
            <a:t>NAZIV VAŠE FIRME</a:t>
          </a:r>
          <a:r>
            <a:rPr lang="sr-Latn-RS" sz="1400" b="1" baseline="0">
              <a:solidFill>
                <a:sysClr val="windowText" lastClr="000000"/>
              </a:solidFill>
            </a:rPr>
            <a:t> </a:t>
          </a:r>
          <a:endParaRPr lang="en-US" sz="1400" b="1">
            <a:solidFill>
              <a:sysClr val="windowText" lastClr="000000"/>
            </a:solidFill>
          </a:endParaRPr>
        </a:p>
        <a:p>
          <a:pPr algn="r"/>
          <a:r>
            <a:rPr lang="en-US" sz="600"/>
            <a:t> </a:t>
          </a:r>
        </a:p>
        <a:p>
          <a:pPr algn="r"/>
          <a:r>
            <a:rPr lang="sr-Latn-RS" sz="1050"/>
            <a:t>Šarenih leptira</a:t>
          </a:r>
          <a:r>
            <a:rPr lang="sr-Latn-RS" sz="1050" baseline="0"/>
            <a:t> 55, 11001 Zemlja čuda</a:t>
          </a:r>
          <a:endParaRPr lang="sr-Latn-RS" sz="1050"/>
        </a:p>
        <a:p>
          <a:pPr algn="r"/>
          <a:r>
            <a:rPr lang="en-US" sz="1050"/>
            <a:t>PIB: </a:t>
          </a:r>
          <a:r>
            <a:rPr lang="sr-Latn-RS" sz="1050"/>
            <a:t>111111111</a:t>
          </a:r>
          <a:r>
            <a:rPr lang="en-US" sz="1050"/>
            <a:t>, Matični broj: </a:t>
          </a:r>
          <a:r>
            <a:rPr lang="sr-Latn-RS" sz="1050"/>
            <a:t>11111111</a:t>
          </a:r>
          <a:endParaRPr lang="en-US" sz="1050"/>
        </a:p>
        <a:p>
          <a:pPr algn="r"/>
          <a:r>
            <a:rPr lang="sr-Latn-RS" sz="1050"/>
            <a:t>Tekući</a:t>
          </a:r>
          <a:r>
            <a:rPr lang="en-US" sz="1050"/>
            <a:t> račun br. </a:t>
          </a:r>
          <a:r>
            <a:rPr lang="sr-Latn-RS" sz="1050"/>
            <a:t>111-111111111-11</a:t>
          </a:r>
          <a:r>
            <a:rPr lang="en-US" sz="1050"/>
            <a:t>, </a:t>
          </a:r>
          <a:r>
            <a:rPr lang="sr-Latn-RS" sz="1050"/>
            <a:t>Alisina banka</a:t>
          </a:r>
        </a:p>
        <a:p>
          <a:pPr algn="r"/>
          <a:r>
            <a:rPr lang="sr-Latn-RS" sz="1050"/>
            <a:t>061</a:t>
          </a:r>
          <a:r>
            <a:rPr lang="sr-Latn-RS" sz="1050" baseline="0"/>
            <a:t> </a:t>
          </a:r>
          <a:r>
            <a:rPr lang="sr-Latn-RS" sz="1050"/>
            <a:t>1111</a:t>
          </a:r>
          <a:r>
            <a:rPr lang="sr-Latn-RS" sz="1050" baseline="0"/>
            <a:t> </a:t>
          </a:r>
          <a:r>
            <a:rPr lang="sr-Latn-RS" sz="1050"/>
            <a:t>111,</a:t>
          </a:r>
          <a:r>
            <a:rPr lang="sr-Latn-RS" sz="1050" baseline="0"/>
            <a:t> ime.prezime@alisinazemlja.rs, www.alisinazemlja.rs</a:t>
          </a:r>
          <a:endParaRPr lang="en-US" sz="1050"/>
        </a:p>
      </xdr:txBody>
    </xdr:sp>
    <xdr:clientData/>
  </xdr:twoCellAnchor>
  <xdr:twoCellAnchor editAs="oneCell">
    <xdr:from>
      <xdr:col>6</xdr:col>
      <xdr:colOff>822514</xdr:colOff>
      <xdr:row>44</xdr:row>
      <xdr:rowOff>79003</xdr:rowOff>
    </xdr:from>
    <xdr:to>
      <xdr:col>8</xdr:col>
      <xdr:colOff>542366</xdr:colOff>
      <xdr:row>46</xdr:row>
      <xdr:rowOff>110658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6233F2-7935-4133-841E-74FA8450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8690" y="8729944"/>
          <a:ext cx="1199029" cy="412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239807</xdr:colOff>
      <xdr:row>44</xdr:row>
      <xdr:rowOff>157444</xdr:rowOff>
    </xdr:from>
    <xdr:to>
      <xdr:col>9</xdr:col>
      <xdr:colOff>151280</xdr:colOff>
      <xdr:row>50</xdr:row>
      <xdr:rowOff>45385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D46A786-5AE3-4544-BEB1-97BA5517463F}"/>
            </a:ext>
          </a:extLst>
        </xdr:cNvPr>
        <xdr:cNvSpPr txBox="1">
          <a:spLocks noChangeArrowheads="1"/>
        </xdr:cNvSpPr>
      </xdr:nvSpPr>
      <xdr:spPr bwMode="auto">
        <a:xfrm>
          <a:off x="4383182" y="8396569"/>
          <a:ext cx="2245098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NAZIV FIRME</a:t>
          </a:r>
          <a:endParaRPr lang="en-US" sz="12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spcBef>
              <a:spcPts val="400"/>
            </a:spcBef>
            <a:spcAft>
              <a:spcPts val="0"/>
            </a:spcAft>
          </a:pPr>
          <a:endParaRPr lang="sr-Latn-R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Petar</a:t>
          </a:r>
          <a:r>
            <a:rPr lang="sr-Latn-RS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Petrović </a:t>
          </a:r>
          <a:endParaRPr lang="en-U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123264</xdr:colOff>
      <xdr:row>0</xdr:row>
      <xdr:rowOff>0</xdr:rowOff>
    </xdr:from>
    <xdr:to>
      <xdr:col>2</xdr:col>
      <xdr:colOff>1387067</xdr:colOff>
      <xdr:row>6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ADA474-A699-47FB-B6DB-391A7E060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4" y="0"/>
          <a:ext cx="1844828" cy="1154206"/>
        </a:xfrm>
        <a:prstGeom prst="rect">
          <a:avLst/>
        </a:prstGeom>
      </xdr:spPr>
    </xdr:pic>
    <xdr:clientData/>
  </xdr:twoCellAnchor>
  <xdr:twoCellAnchor>
    <xdr:from>
      <xdr:col>2</xdr:col>
      <xdr:colOff>1759324</xdr:colOff>
      <xdr:row>0</xdr:row>
      <xdr:rowOff>0</xdr:rowOff>
    </xdr:from>
    <xdr:to>
      <xdr:col>8</xdr:col>
      <xdr:colOff>798421</xdr:colOff>
      <xdr:row>6</xdr:row>
      <xdr:rowOff>67235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3247727-7F0F-4545-BD28-5E80177F3B1C}"/>
            </a:ext>
          </a:extLst>
        </xdr:cNvPr>
        <xdr:cNvSpPr txBox="1"/>
      </xdr:nvSpPr>
      <xdr:spPr>
        <a:xfrm>
          <a:off x="2340349" y="0"/>
          <a:ext cx="4077822" cy="1210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400" b="1">
              <a:solidFill>
                <a:sysClr val="windowText" lastClr="000000"/>
              </a:solidFill>
            </a:rPr>
            <a:t>NAZIV VAŠE FIRME</a:t>
          </a:r>
          <a:r>
            <a:rPr lang="sr-Latn-RS" sz="1400" b="1" baseline="0">
              <a:solidFill>
                <a:sysClr val="windowText" lastClr="000000"/>
              </a:solidFill>
            </a:rPr>
            <a:t> </a:t>
          </a:r>
          <a:endParaRPr lang="en-US" sz="1400" b="1">
            <a:solidFill>
              <a:sysClr val="windowText" lastClr="000000"/>
            </a:solidFill>
          </a:endParaRPr>
        </a:p>
        <a:p>
          <a:pPr algn="r"/>
          <a:r>
            <a:rPr lang="en-US" sz="600"/>
            <a:t> </a:t>
          </a:r>
        </a:p>
        <a:p>
          <a:pPr algn="r"/>
          <a:r>
            <a:rPr lang="sr-Latn-RS" sz="1050"/>
            <a:t>Šarenih leptira</a:t>
          </a:r>
          <a:r>
            <a:rPr lang="sr-Latn-RS" sz="1050" baseline="0"/>
            <a:t> 55, 11001 Zemlja čuda</a:t>
          </a:r>
          <a:endParaRPr lang="sr-Latn-RS" sz="1050"/>
        </a:p>
        <a:p>
          <a:pPr algn="r"/>
          <a:r>
            <a:rPr lang="en-US" sz="1050"/>
            <a:t>PIB: </a:t>
          </a:r>
          <a:r>
            <a:rPr lang="sr-Latn-RS" sz="1050"/>
            <a:t>111111111</a:t>
          </a:r>
          <a:r>
            <a:rPr lang="en-US" sz="1050"/>
            <a:t>, Matični broj: </a:t>
          </a:r>
          <a:r>
            <a:rPr lang="sr-Latn-RS" sz="1050"/>
            <a:t>11111111</a:t>
          </a:r>
          <a:endParaRPr lang="en-US" sz="1050"/>
        </a:p>
        <a:p>
          <a:pPr algn="r"/>
          <a:r>
            <a:rPr lang="sr-Latn-RS" sz="1050"/>
            <a:t>Tekući</a:t>
          </a:r>
          <a:r>
            <a:rPr lang="en-US" sz="1050"/>
            <a:t> račun br. </a:t>
          </a:r>
          <a:r>
            <a:rPr lang="sr-Latn-RS" sz="1050"/>
            <a:t>111-111111111-11</a:t>
          </a:r>
          <a:r>
            <a:rPr lang="en-US" sz="1050"/>
            <a:t>, </a:t>
          </a:r>
          <a:r>
            <a:rPr lang="sr-Latn-RS" sz="1050"/>
            <a:t>Alisina banka</a:t>
          </a:r>
        </a:p>
        <a:p>
          <a:pPr algn="r"/>
          <a:r>
            <a:rPr lang="sr-Latn-RS" sz="1050"/>
            <a:t>061</a:t>
          </a:r>
          <a:r>
            <a:rPr lang="sr-Latn-RS" sz="1050" baseline="0"/>
            <a:t> </a:t>
          </a:r>
          <a:r>
            <a:rPr lang="sr-Latn-RS" sz="1050"/>
            <a:t>1111</a:t>
          </a:r>
          <a:r>
            <a:rPr lang="sr-Latn-RS" sz="1050" baseline="0"/>
            <a:t> </a:t>
          </a:r>
          <a:r>
            <a:rPr lang="sr-Latn-RS" sz="1050"/>
            <a:t>111,</a:t>
          </a:r>
          <a:r>
            <a:rPr lang="sr-Latn-RS" sz="1050" baseline="0"/>
            <a:t> ime.prezime@alisinazemlja.rs, www.alisinazemlja.rs</a:t>
          </a:r>
          <a:endParaRPr lang="en-US" sz="1050"/>
        </a:p>
      </xdr:txBody>
    </xdr:sp>
    <xdr:clientData/>
  </xdr:twoCellAnchor>
  <xdr:twoCellAnchor editAs="oneCell">
    <xdr:from>
      <xdr:col>6</xdr:col>
      <xdr:colOff>822514</xdr:colOff>
      <xdr:row>46</xdr:row>
      <xdr:rowOff>79003</xdr:rowOff>
    </xdr:from>
    <xdr:to>
      <xdr:col>8</xdr:col>
      <xdr:colOff>542366</xdr:colOff>
      <xdr:row>48</xdr:row>
      <xdr:rowOff>110658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E1D1DD-8005-4556-B9BA-E3468187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5889" y="8699128"/>
          <a:ext cx="1196227" cy="412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...%20Posao\10...%20Stru&#269;ni%20tekstovi\Na&#353;a%20mre&#382;a%20(novo)\2...%20Tekstovi\1...%20Biznis%20plan%20za%20NSZ\Biznis%20plan%20za%20NSZ.xlsx" TargetMode="External"/><Relationship Id="rId1" Type="http://schemas.openxmlformats.org/officeDocument/2006/relationships/externalLinkPath" Target="/2...%20Posao/10...%20Stru&#269;ni%20tekstovi/Na&#353;a%20mre&#382;a%20(novo)/2...%20Tekstovi/1...%20Biznis%20plan%20za%20NSZ/Biznis%20plan%20za%20NSZ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...%20Posao\10...%20Stru&#269;ni%20tekstovi\Na&#353;a%20mre&#382;a%20(novo)\2...%20Tekstovi\X...%20Model%20za%20izradu%20ponude,%20predra&#269;una%20i%20ra&#269;una\Model%20ra&#269;una%20(bez%20PDV)%20-%20sa%20avansom%20(zbirno).xlsx" TargetMode="External"/><Relationship Id="rId1" Type="http://schemas.openxmlformats.org/officeDocument/2006/relationships/externalLinkPath" Target="/2...%20Posao/10...%20Stru&#269;ni%20tekstovi/Na&#353;a%20mre&#382;a%20(novo)/2...%20Tekstovi/X...%20Model%20za%20izradu%20ponude,%20predra&#269;una%20i%20ra&#269;una/Model%20ra&#269;una%20(bez%20PDV)%20-%20sa%20avansom%20(zbirno).xlsx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D:\2...%20Posao\10...%20Stru&#269;ni%20tekstovi\Na&#353;a%20mre&#382;a%20(novo)\2...%20Tekstovi\X...%20Model%20za%20izradu%20ponude,%20predra&#269;una%20i%20ra&#269;una\Model%20za%20izradu%20ponude,%20predra&#269;una%20i%20ra&#269;una%20za%20poreske%20obveznike%20koji%20nisu%20u%20sistemu%20PDV-a%20&#8212;%20bez%20avansa%20(po%20grupama).xlsx" TargetMode="External"/><Relationship Id="rId2" Type="http://schemas.microsoft.com/office/2019/04/relationships/externalLinkLongPath" Target="/2...%20Posao/10...%20Stru&#269;ni%20tekstovi/Na&#353;a%20mre&#382;a%20(novo)/2...%20Tekstovi/X...%20Model%20za%20izradu%20ponude,%20predra&#269;una%20i%20ra&#269;una/Model%20za%20izradu%20ponude,%20predra&#269;una%20i%20ra&#269;una%20za%20poreske%20obveznike%20koji%20nisu%20u%20sistemu%20PDV-a%20&#8212;%20bez%20avansa%20(po%20grupama).xlsx?8EA896D7" TargetMode="External"/><Relationship Id="rId1" Type="http://schemas.openxmlformats.org/officeDocument/2006/relationships/externalLinkPath" Target="file:///\\8EA896D7\Model%20za%20izradu%20ponude,%20predra&#269;una%20i%20ra&#269;una%20za%20poreske%20obveznike%20koji%20nisu%20u%20sistemu%20PDV-a%20&#8212;%20bez%20avansa%20(po%20grupam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."/>
      <sheetName val="Sadržaj"/>
      <sheetName val="Uputstvo"/>
      <sheetName val="Ulaganja"/>
      <sheetName val="Prihodi i rashodi"/>
      <sheetName val="Bilans uspeha"/>
      <sheetName val="Pokazatelji"/>
      <sheetName val="Obračun ulaganja"/>
      <sheetName val="Obračun prihoda od prodaje"/>
      <sheetName val="Obračun troškova materijala"/>
      <sheetName val="Obračun troškova energije"/>
      <sheetName val="Obračun amortizacije"/>
      <sheetName val="Obračun zarada"/>
    </sheetNames>
    <sheetDataSet>
      <sheetData sheetId="0">
        <row r="4">
          <cell r="B4" t="str">
            <v>kom.</v>
          </cell>
        </row>
        <row r="5">
          <cell r="B5" t="str">
            <v>pak.</v>
          </cell>
        </row>
        <row r="6">
          <cell r="B6" t="str">
            <v>litar</v>
          </cell>
        </row>
        <row r="7">
          <cell r="B7" t="str">
            <v>kg</v>
          </cell>
        </row>
        <row r="8">
          <cell r="B8" t="str">
            <v>km</v>
          </cell>
        </row>
        <row r="9">
          <cell r="B9" t="str">
            <v>m</v>
          </cell>
        </row>
        <row r="10">
          <cell r="B10" t="str">
            <v>m2</v>
          </cell>
        </row>
        <row r="11">
          <cell r="B11" t="str">
            <v>m3</v>
          </cell>
        </row>
        <row r="12">
          <cell r="B12" t="str">
            <v>kWh</v>
          </cell>
        </row>
        <row r="13">
          <cell r="B13" t="str">
            <v>dan</v>
          </cell>
        </row>
        <row r="14">
          <cell r="B14" t="str">
            <v>sat</v>
          </cell>
        </row>
        <row r="15">
          <cell r="B15" t="str">
            <v>nedelja</v>
          </cell>
        </row>
        <row r="16">
          <cell r="B16" t="str">
            <v>mesec</v>
          </cell>
        </row>
        <row r="17">
          <cell r="B17" t="str">
            <v>godina</v>
          </cell>
        </row>
        <row r="18">
          <cell r="B18" t="str">
            <v>-</v>
          </cell>
        </row>
        <row r="19">
          <cell r="B19" t="str">
            <v>-</v>
          </cell>
        </row>
        <row r="20">
          <cell r="B20" t="str">
            <v>-</v>
          </cell>
        </row>
        <row r="21">
          <cell r="B21" t="str">
            <v>-</v>
          </cell>
        </row>
        <row r="22">
          <cell r="B22" t="str">
            <v>-</v>
          </cell>
        </row>
        <row r="23">
          <cell r="B23" t="str">
            <v>-</v>
          </cell>
        </row>
        <row r="24">
          <cell r="B24" t="str">
            <v>-</v>
          </cell>
        </row>
        <row r="25">
          <cell r="B25" t="str">
            <v>-</v>
          </cell>
        </row>
        <row r="26">
          <cell r="B26" t="str">
            <v>-</v>
          </cell>
        </row>
        <row r="27">
          <cell r="B27" t="str">
            <v>-</v>
          </cell>
        </row>
        <row r="28">
          <cell r="B28" t="str">
            <v>-</v>
          </cell>
        </row>
        <row r="29">
          <cell r="B29" t="str">
            <v>-</v>
          </cell>
        </row>
        <row r="30">
          <cell r="B30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."/>
      <sheetName val="Ponuda"/>
      <sheetName val="Predračun"/>
      <sheetName val="Račun"/>
    </sheetNames>
    <sheetDataSet>
      <sheetData sheetId="0">
        <row r="5">
          <cell r="B5" t="str">
            <v>PONUDA</v>
          </cell>
          <cell r="D5" t="str">
            <v>kom.</v>
          </cell>
        </row>
        <row r="6">
          <cell r="B6" t="str">
            <v>PREDRAČUN</v>
          </cell>
          <cell r="D6" t="str">
            <v>pak.</v>
          </cell>
        </row>
        <row r="7">
          <cell r="B7" t="str">
            <v>AVANSNI RAČUN</v>
          </cell>
          <cell r="D7" t="str">
            <v>dan</v>
          </cell>
        </row>
        <row r="8">
          <cell r="B8" t="str">
            <v>KONAČNI RAČUN</v>
          </cell>
          <cell r="D8" t="str">
            <v>sat</v>
          </cell>
        </row>
        <row r="9">
          <cell r="B9" t="str">
            <v>PROFAKTURA</v>
          </cell>
          <cell r="D9" t="str">
            <v>m</v>
          </cell>
        </row>
        <row r="10">
          <cell r="B10" t="str">
            <v>FAKTURA</v>
          </cell>
          <cell r="D10" t="str">
            <v>m2</v>
          </cell>
        </row>
        <row r="11">
          <cell r="B11" t="str">
            <v>RAČUN</v>
          </cell>
          <cell r="D11" t="str">
            <v>m3</v>
          </cell>
        </row>
        <row r="12">
          <cell r="D12" t="str">
            <v>-</v>
          </cell>
        </row>
        <row r="13">
          <cell r="D13" t="str">
            <v xml:space="preserve">Ostalo </v>
          </cell>
        </row>
        <row r="14">
          <cell r="D14" t="str">
            <v xml:space="preserve">Ostalo 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."/>
      <sheetName val="Smernice"/>
      <sheetName val="Ponuda"/>
      <sheetName val="Predračun"/>
      <sheetName val="Račun"/>
    </sheetNames>
    <sheetDataSet>
      <sheetData sheetId="0">
        <row r="5">
          <cell r="B5" t="str">
            <v>PREDRAČUN</v>
          </cell>
          <cell r="D5" t="str">
            <v>pak.</v>
          </cell>
        </row>
        <row r="6">
          <cell r="B6" t="str">
            <v>AVANSNI RAČUN</v>
          </cell>
          <cell r="D6" t="str">
            <v>dan</v>
          </cell>
        </row>
        <row r="7">
          <cell r="B7" t="str">
            <v>KONAČNI RAČUN</v>
          </cell>
          <cell r="D7" t="str">
            <v>sat</v>
          </cell>
        </row>
        <row r="8">
          <cell r="B8" t="str">
            <v>PROFAKTURA</v>
          </cell>
          <cell r="D8" t="str">
            <v>m</v>
          </cell>
        </row>
        <row r="9">
          <cell r="B9" t="str">
            <v>FAKTURA</v>
          </cell>
          <cell r="D9" t="str">
            <v>m2</v>
          </cell>
        </row>
        <row r="10">
          <cell r="B10" t="str">
            <v>RAČUN</v>
          </cell>
          <cell r="D10" t="str">
            <v>m3</v>
          </cell>
        </row>
        <row r="11">
          <cell r="B11" t="str">
            <v>-</v>
          </cell>
          <cell r="D11" t="str">
            <v>km</v>
          </cell>
        </row>
        <row r="12">
          <cell r="D12" t="str">
            <v>-</v>
          </cell>
        </row>
        <row r="13">
          <cell r="D13" t="str">
            <v>-</v>
          </cell>
        </row>
        <row r="14">
          <cell r="D14" t="str">
            <v>-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E5EB-9644-4AEA-958E-CCB4B086B635}">
  <sheetPr>
    <tabColor theme="0" tint="-0.499984740745262"/>
    <pageSetUpPr fitToPage="1"/>
  </sheetPr>
  <dimension ref="B3:D15"/>
  <sheetViews>
    <sheetView showGridLines="0" zoomScaleNormal="100" workbookViewId="0">
      <selection activeCell="B3" sqref="B3"/>
    </sheetView>
  </sheetViews>
  <sheetFormatPr defaultColWidth="9.109375" defaultRowHeight="15.6" x14ac:dyDescent="0.3"/>
  <cols>
    <col min="1" max="1" width="9.109375" style="33"/>
    <col min="2" max="2" width="22.109375" style="33" customWidth="1"/>
    <col min="3" max="3" width="9.109375" style="33"/>
    <col min="4" max="4" width="14" style="33" customWidth="1"/>
    <col min="5" max="16384" width="9.109375" style="33"/>
  </cols>
  <sheetData>
    <row r="3" spans="2:4" x14ac:dyDescent="0.3">
      <c r="B3" s="43" t="s">
        <v>68</v>
      </c>
      <c r="D3" s="43" t="s">
        <v>69</v>
      </c>
    </row>
    <row r="4" spans="2:4" x14ac:dyDescent="0.3">
      <c r="B4" s="33" t="s">
        <v>13</v>
      </c>
      <c r="D4" s="33" t="s">
        <v>21</v>
      </c>
    </row>
    <row r="5" spans="2:4" x14ac:dyDescent="0.3">
      <c r="B5" s="33" t="s">
        <v>11</v>
      </c>
      <c r="D5" s="33" t="s">
        <v>22</v>
      </c>
    </row>
    <row r="6" spans="2:4" x14ac:dyDescent="0.3">
      <c r="B6" s="33" t="s">
        <v>14</v>
      </c>
      <c r="D6" s="33" t="s">
        <v>23</v>
      </c>
    </row>
    <row r="7" spans="2:4" x14ac:dyDescent="0.3">
      <c r="B7" s="33" t="s">
        <v>15</v>
      </c>
      <c r="D7" s="33" t="s">
        <v>24</v>
      </c>
    </row>
    <row r="8" spans="2:4" x14ac:dyDescent="0.3">
      <c r="B8" s="33" t="s">
        <v>12</v>
      </c>
      <c r="D8" s="33" t="s">
        <v>17</v>
      </c>
    </row>
    <row r="9" spans="2:4" x14ac:dyDescent="0.3">
      <c r="B9" s="33" t="s">
        <v>16</v>
      </c>
      <c r="D9" s="33" t="s">
        <v>37</v>
      </c>
    </row>
    <row r="10" spans="2:4" x14ac:dyDescent="0.3">
      <c r="B10" s="33" t="s">
        <v>20</v>
      </c>
      <c r="D10" s="33" t="s">
        <v>70</v>
      </c>
    </row>
    <row r="11" spans="2:4" x14ac:dyDescent="0.3">
      <c r="B11" s="33" t="s">
        <v>18</v>
      </c>
      <c r="D11" s="33" t="s">
        <v>71</v>
      </c>
    </row>
    <row r="12" spans="2:4" x14ac:dyDescent="0.3">
      <c r="B12" s="33" t="s">
        <v>18</v>
      </c>
      <c r="D12" s="33" t="s">
        <v>18</v>
      </c>
    </row>
    <row r="13" spans="2:4" x14ac:dyDescent="0.3">
      <c r="B13" s="33" t="s">
        <v>18</v>
      </c>
      <c r="D13" s="33" t="s">
        <v>18</v>
      </c>
    </row>
    <row r="14" spans="2:4" x14ac:dyDescent="0.3">
      <c r="D14" s="33" t="s">
        <v>18</v>
      </c>
    </row>
    <row r="15" spans="2:4" x14ac:dyDescent="0.3">
      <c r="D15" s="33" t="s">
        <v>18</v>
      </c>
    </row>
  </sheetData>
  <pageMargins left="0.31496062992125984" right="0.31496062992125984" top="0.74803149606299213" bottom="0.74803149606299213" header="0.31496062992125984" footer="0.31496062992125984"/>
  <pageSetup paperSize="9" scale="69" fitToHeight="0" orientation="portrait" r:id="rId1"/>
  <headerFooter>
    <oddFooter>&amp;L&amp;8&amp;K01+022© Igor Lazarević model 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B6D2-5E12-4FC2-8DBD-60E3E4CADCD8}">
  <sheetPr>
    <tabColor theme="7" tint="0.59999389629810485"/>
    <pageSetUpPr fitToPage="1"/>
  </sheetPr>
  <dimension ref="B2:B16"/>
  <sheetViews>
    <sheetView showGridLines="0" zoomScaleNormal="100" workbookViewId="0"/>
  </sheetViews>
  <sheetFormatPr defaultColWidth="9.109375" defaultRowHeight="15.6" x14ac:dyDescent="0.3"/>
  <cols>
    <col min="1" max="1" width="3.21875" style="33" customWidth="1"/>
    <col min="2" max="16384" width="9.109375" style="33"/>
  </cols>
  <sheetData>
    <row r="2" spans="2:2" ht="21" x14ac:dyDescent="0.3">
      <c r="B2" s="42" t="s">
        <v>57</v>
      </c>
    </row>
    <row r="3" spans="2:2" ht="6.6" customHeight="1" x14ac:dyDescent="0.3"/>
    <row r="4" spans="2:2" x14ac:dyDescent="0.3">
      <c r="B4" s="33" t="s">
        <v>58</v>
      </c>
    </row>
    <row r="5" spans="2:2" x14ac:dyDescent="0.3">
      <c r="B5" s="33" t="s">
        <v>59</v>
      </c>
    </row>
    <row r="6" spans="2:2" x14ac:dyDescent="0.3">
      <c r="B6" s="33" t="s">
        <v>60</v>
      </c>
    </row>
    <row r="7" spans="2:2" x14ac:dyDescent="0.3">
      <c r="B7" s="33" t="s">
        <v>61</v>
      </c>
    </row>
    <row r="8" spans="2:2" x14ac:dyDescent="0.3">
      <c r="B8" s="33" t="s">
        <v>62</v>
      </c>
    </row>
    <row r="11" spans="2:2" ht="21" x14ac:dyDescent="0.3">
      <c r="B11" s="42" t="s">
        <v>63</v>
      </c>
    </row>
    <row r="12" spans="2:2" ht="6.6" customHeight="1" x14ac:dyDescent="0.3"/>
    <row r="13" spans="2:2" x14ac:dyDescent="0.3">
      <c r="B13" s="33" t="s">
        <v>64</v>
      </c>
    </row>
    <row r="14" spans="2:2" x14ac:dyDescent="0.3">
      <c r="B14" s="33" t="s">
        <v>65</v>
      </c>
    </row>
    <row r="15" spans="2:2" x14ac:dyDescent="0.3">
      <c r="B15" s="33" t="s">
        <v>66</v>
      </c>
    </row>
    <row r="16" spans="2:2" x14ac:dyDescent="0.3">
      <c r="B16" s="33" t="s">
        <v>67</v>
      </c>
    </row>
  </sheetData>
  <pageMargins left="0.31496062992125984" right="0.31496062992125984" top="0.74803149606299213" bottom="0.74803149606299213" header="0.31496062992125984" footer="0.31496062992125984"/>
  <pageSetup paperSize="9" scale="69" fitToHeight="0" orientation="portrait" r:id="rId1"/>
  <headerFooter>
    <oddFooter>&amp;L&amp;8&amp;K01+022© Igor Lazarević model 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F927-245E-42AB-9038-043CA9DB27FF}">
  <sheetPr>
    <tabColor theme="5" tint="0.39997558519241921"/>
    <pageSetUpPr fitToPage="1"/>
  </sheetPr>
  <dimension ref="A8:O47"/>
  <sheetViews>
    <sheetView showGridLines="0" zoomScale="85" zoomScaleNormal="85" workbookViewId="0">
      <selection activeCell="G10" sqref="G10:I10"/>
    </sheetView>
  </sheetViews>
  <sheetFormatPr defaultColWidth="9.109375" defaultRowHeight="14.4" x14ac:dyDescent="0.3"/>
  <cols>
    <col min="1" max="1" width="2.88671875" style="4" customWidth="1"/>
    <col min="2" max="2" width="5.88671875" style="1" customWidth="1"/>
    <col min="3" max="3" width="30.5546875" style="4" customWidth="1"/>
    <col min="4" max="4" width="6.5546875" style="4" customWidth="1"/>
    <col min="5" max="5" width="6.6640625" style="4" customWidth="1"/>
    <col min="6" max="6" width="9.5546875" style="4" customWidth="1"/>
    <col min="7" max="7" width="12.88671875" style="4" customWidth="1"/>
    <col min="8" max="8" width="9.33203125" style="1" customWidth="1"/>
    <col min="9" max="9" width="12.88671875" style="1" customWidth="1"/>
    <col min="10" max="14" width="9.109375" style="1"/>
    <col min="15" max="15" width="9.109375" style="3"/>
    <col min="16" max="16384" width="9.109375" style="1"/>
  </cols>
  <sheetData>
    <row r="8" spans="2:9" ht="12" customHeight="1" x14ac:dyDescent="0.3">
      <c r="B8" s="12" t="s">
        <v>25</v>
      </c>
    </row>
    <row r="9" spans="2:9" ht="1.5" customHeight="1" x14ac:dyDescent="0.3"/>
    <row r="10" spans="2:9" ht="23.4" x14ac:dyDescent="0.3">
      <c r="B10" s="53" t="s">
        <v>50</v>
      </c>
      <c r="C10" s="53"/>
      <c r="G10" s="54" t="s">
        <v>13</v>
      </c>
      <c r="H10" s="54"/>
      <c r="I10" s="54"/>
    </row>
    <row r="11" spans="2:9" ht="3.75" customHeight="1" x14ac:dyDescent="0.3">
      <c r="G11" s="1"/>
    </row>
    <row r="12" spans="2:9" ht="15.6" x14ac:dyDescent="0.3">
      <c r="B12" s="4" t="s">
        <v>26</v>
      </c>
      <c r="C12" s="2" t="s">
        <v>27</v>
      </c>
      <c r="E12" s="13"/>
      <c r="F12" s="26"/>
      <c r="G12" s="28" t="s">
        <v>4</v>
      </c>
      <c r="H12" s="55" t="s">
        <v>40</v>
      </c>
      <c r="I12" s="55"/>
    </row>
    <row r="13" spans="2:9" x14ac:dyDescent="0.3">
      <c r="B13" s="4" t="s">
        <v>1</v>
      </c>
      <c r="C13" s="5" t="s">
        <v>42</v>
      </c>
      <c r="E13" s="1"/>
      <c r="F13" s="27"/>
      <c r="G13" s="29" t="s">
        <v>2</v>
      </c>
      <c r="H13" s="56">
        <v>45087</v>
      </c>
      <c r="I13" s="56"/>
    </row>
    <row r="14" spans="2:9" x14ac:dyDescent="0.3">
      <c r="B14" s="4" t="s">
        <v>0</v>
      </c>
      <c r="C14" s="5" t="s">
        <v>42</v>
      </c>
      <c r="E14" s="1"/>
      <c r="F14" s="3"/>
      <c r="G14" s="1" t="s">
        <v>3</v>
      </c>
      <c r="H14" s="57" t="s">
        <v>32</v>
      </c>
      <c r="I14" s="57"/>
    </row>
    <row r="15" spans="2:9" x14ac:dyDescent="0.3">
      <c r="C15" s="1"/>
    </row>
    <row r="17" spans="2:9" ht="20.25" customHeight="1" thickBot="1" x14ac:dyDescent="0.35">
      <c r="B17" s="52" t="s">
        <v>6</v>
      </c>
      <c r="C17" s="52"/>
      <c r="D17" s="6" t="s">
        <v>30</v>
      </c>
      <c r="E17" s="6" t="s">
        <v>31</v>
      </c>
      <c r="F17" s="6" t="s">
        <v>7</v>
      </c>
      <c r="G17" s="6" t="s">
        <v>29</v>
      </c>
      <c r="H17" s="6" t="s">
        <v>28</v>
      </c>
      <c r="I17" s="6" t="s">
        <v>5</v>
      </c>
    </row>
    <row r="18" spans="2:9" ht="20.25" customHeight="1" x14ac:dyDescent="0.3">
      <c r="B18" s="50" t="s">
        <v>33</v>
      </c>
      <c r="C18" s="50"/>
      <c r="D18" s="14" t="s">
        <v>21</v>
      </c>
      <c r="E18" s="14">
        <v>5</v>
      </c>
      <c r="F18" s="15">
        <v>7600</v>
      </c>
      <c r="G18" s="16">
        <f>E18*F18</f>
        <v>38000</v>
      </c>
      <c r="H18" s="17">
        <v>0.05</v>
      </c>
      <c r="I18" s="16">
        <f>G18-(G18*H18)</f>
        <v>36100</v>
      </c>
    </row>
    <row r="19" spans="2:9" ht="20.25" customHeight="1" x14ac:dyDescent="0.3">
      <c r="B19" s="51" t="s">
        <v>34</v>
      </c>
      <c r="C19" s="51"/>
      <c r="D19" s="18" t="s">
        <v>21</v>
      </c>
      <c r="E19" s="18">
        <v>2</v>
      </c>
      <c r="F19" s="19">
        <v>9900</v>
      </c>
      <c r="G19" s="20">
        <f t="shared" ref="G19:G29" si="0">E19*F19</f>
        <v>19800</v>
      </c>
      <c r="H19" s="21">
        <v>0.05</v>
      </c>
      <c r="I19" s="20">
        <f t="shared" ref="I19:I29" si="1">G19-(G19*H19)</f>
        <v>18810</v>
      </c>
    </row>
    <row r="20" spans="2:9" ht="20.25" customHeight="1" x14ac:dyDescent="0.3">
      <c r="B20" s="51" t="s">
        <v>35</v>
      </c>
      <c r="C20" s="51"/>
      <c r="D20" s="18" t="s">
        <v>21</v>
      </c>
      <c r="E20" s="18">
        <v>4</v>
      </c>
      <c r="F20" s="19">
        <v>28550</v>
      </c>
      <c r="G20" s="20">
        <f t="shared" si="0"/>
        <v>114200</v>
      </c>
      <c r="H20" s="21">
        <v>0</v>
      </c>
      <c r="I20" s="20">
        <f t="shared" si="1"/>
        <v>114200</v>
      </c>
    </row>
    <row r="21" spans="2:9" ht="20.25" customHeight="1" x14ac:dyDescent="0.3">
      <c r="B21" s="51" t="s">
        <v>36</v>
      </c>
      <c r="C21" s="51"/>
      <c r="D21" s="18" t="s">
        <v>21</v>
      </c>
      <c r="E21" s="18">
        <v>4</v>
      </c>
      <c r="F21" s="19">
        <v>5500</v>
      </c>
      <c r="G21" s="20">
        <f t="shared" si="0"/>
        <v>22000</v>
      </c>
      <c r="H21" s="21">
        <v>0</v>
      </c>
      <c r="I21" s="20">
        <f t="shared" si="1"/>
        <v>22000</v>
      </c>
    </row>
    <row r="22" spans="2:9" x14ac:dyDescent="0.3">
      <c r="B22" s="51" t="s">
        <v>38</v>
      </c>
      <c r="C22" s="51"/>
      <c r="D22" s="18" t="s">
        <v>37</v>
      </c>
      <c r="E22" s="18">
        <v>425</v>
      </c>
      <c r="F22" s="19">
        <v>250</v>
      </c>
      <c r="G22" s="20">
        <f t="shared" si="0"/>
        <v>106250</v>
      </c>
      <c r="H22" s="21">
        <v>0</v>
      </c>
      <c r="I22" s="20">
        <f t="shared" si="1"/>
        <v>106250</v>
      </c>
    </row>
    <row r="23" spans="2:9" ht="20.25" customHeight="1" x14ac:dyDescent="0.3">
      <c r="B23" s="51"/>
      <c r="C23" s="51"/>
      <c r="D23" s="18"/>
      <c r="E23" s="18"/>
      <c r="F23" s="19"/>
      <c r="G23" s="20">
        <f t="shared" si="0"/>
        <v>0</v>
      </c>
      <c r="H23" s="21"/>
      <c r="I23" s="20">
        <f t="shared" si="1"/>
        <v>0</v>
      </c>
    </row>
    <row r="24" spans="2:9" ht="20.25" customHeight="1" x14ac:dyDescent="0.3">
      <c r="B24" s="51"/>
      <c r="C24" s="51"/>
      <c r="D24" s="18"/>
      <c r="E24" s="18"/>
      <c r="F24" s="19"/>
      <c r="G24" s="20">
        <f t="shared" si="0"/>
        <v>0</v>
      </c>
      <c r="H24" s="21"/>
      <c r="I24" s="20">
        <f t="shared" si="1"/>
        <v>0</v>
      </c>
    </row>
    <row r="25" spans="2:9" ht="20.25" customHeight="1" x14ac:dyDescent="0.3">
      <c r="B25" s="51"/>
      <c r="C25" s="51"/>
      <c r="D25" s="18"/>
      <c r="E25" s="18"/>
      <c r="F25" s="19"/>
      <c r="G25" s="20">
        <f t="shared" si="0"/>
        <v>0</v>
      </c>
      <c r="H25" s="21"/>
      <c r="I25" s="20">
        <f t="shared" si="1"/>
        <v>0</v>
      </c>
    </row>
    <row r="26" spans="2:9" ht="20.25" customHeight="1" x14ac:dyDescent="0.3">
      <c r="B26" s="51"/>
      <c r="C26" s="51"/>
      <c r="D26" s="18"/>
      <c r="E26" s="18"/>
      <c r="F26" s="19"/>
      <c r="G26" s="20">
        <f t="shared" si="0"/>
        <v>0</v>
      </c>
      <c r="H26" s="21"/>
      <c r="I26" s="20">
        <f t="shared" si="1"/>
        <v>0</v>
      </c>
    </row>
    <row r="27" spans="2:9" ht="20.25" customHeight="1" x14ac:dyDescent="0.3">
      <c r="B27" s="51"/>
      <c r="C27" s="51"/>
      <c r="D27" s="18"/>
      <c r="E27" s="18"/>
      <c r="F27" s="19"/>
      <c r="G27" s="20">
        <f t="shared" si="0"/>
        <v>0</v>
      </c>
      <c r="H27" s="21"/>
      <c r="I27" s="20">
        <f t="shared" si="1"/>
        <v>0</v>
      </c>
    </row>
    <row r="28" spans="2:9" ht="20.25" customHeight="1" x14ac:dyDescent="0.3">
      <c r="B28" s="51"/>
      <c r="C28" s="51"/>
      <c r="D28" s="18"/>
      <c r="E28" s="18"/>
      <c r="F28" s="19"/>
      <c r="G28" s="20">
        <f t="shared" si="0"/>
        <v>0</v>
      </c>
      <c r="H28" s="21"/>
      <c r="I28" s="20">
        <f t="shared" si="1"/>
        <v>0</v>
      </c>
    </row>
    <row r="29" spans="2:9" ht="20.25" customHeight="1" thickBot="1" x14ac:dyDescent="0.35">
      <c r="B29" s="49"/>
      <c r="C29" s="49"/>
      <c r="D29" s="22"/>
      <c r="E29" s="22"/>
      <c r="F29" s="23"/>
      <c r="G29" s="24">
        <f t="shared" si="0"/>
        <v>0</v>
      </c>
      <c r="H29" s="25"/>
      <c r="I29" s="24">
        <f t="shared" si="1"/>
        <v>0</v>
      </c>
    </row>
    <row r="30" spans="2:9" ht="19.5" customHeight="1" x14ac:dyDescent="0.3">
      <c r="B30" s="46" t="s">
        <v>19</v>
      </c>
      <c r="C30" s="46"/>
      <c r="D30" s="7"/>
      <c r="E30" s="1"/>
      <c r="F30" s="31" t="s">
        <v>8</v>
      </c>
      <c r="G30" s="1"/>
      <c r="I30" s="11">
        <f>SUM(I18:I29)</f>
        <v>297360</v>
      </c>
    </row>
    <row r="32" spans="2:9" ht="7.5" customHeight="1" x14ac:dyDescent="0.3"/>
    <row r="33" spans="2:9" ht="15.6" x14ac:dyDescent="0.3">
      <c r="G33" s="1"/>
      <c r="I33" s="9" t="s">
        <v>39</v>
      </c>
    </row>
    <row r="34" spans="2:9" ht="2.25" customHeight="1" x14ac:dyDescent="0.3">
      <c r="G34" s="1"/>
      <c r="I34" s="8"/>
    </row>
    <row r="35" spans="2:9" x14ac:dyDescent="0.3">
      <c r="B35" s="47" t="s">
        <v>44</v>
      </c>
      <c r="C35" s="47"/>
      <c r="D35" s="47"/>
      <c r="E35" s="47"/>
      <c r="F35" s="47"/>
      <c r="G35" s="47"/>
      <c r="H35" s="47"/>
      <c r="I35" s="47"/>
    </row>
    <row r="36" spans="2:9" ht="7.5" customHeight="1" x14ac:dyDescent="0.3"/>
    <row r="37" spans="2:9" ht="15.6" x14ac:dyDescent="0.3">
      <c r="B37" s="10" t="s">
        <v>9</v>
      </c>
    </row>
    <row r="38" spans="2:9" ht="2.25" customHeight="1" x14ac:dyDescent="0.3">
      <c r="G38" s="8"/>
    </row>
    <row r="39" spans="2:9" x14ac:dyDescent="0.3">
      <c r="B39" s="32" t="s">
        <v>51</v>
      </c>
      <c r="C39" s="34"/>
      <c r="D39" s="34"/>
      <c r="E39" s="34"/>
      <c r="F39" s="34"/>
      <c r="G39" s="34"/>
      <c r="H39" s="34"/>
    </row>
    <row r="40" spans="2:9" x14ac:dyDescent="0.3">
      <c r="B40" s="32" t="s">
        <v>43</v>
      </c>
      <c r="C40" s="34"/>
      <c r="D40" s="34"/>
      <c r="E40" s="34"/>
      <c r="F40" s="34"/>
      <c r="G40" s="34"/>
      <c r="H40" s="34"/>
    </row>
    <row r="41" spans="2:9" x14ac:dyDescent="0.3">
      <c r="B41" s="48"/>
      <c r="C41" s="48"/>
      <c r="D41" s="48"/>
      <c r="E41" s="48"/>
      <c r="F41" s="48"/>
      <c r="G41" s="48"/>
      <c r="H41" s="48"/>
    </row>
    <row r="42" spans="2:9" x14ac:dyDescent="0.3">
      <c r="B42" s="44"/>
      <c r="C42" s="45"/>
      <c r="D42" s="45"/>
      <c r="E42" s="45"/>
      <c r="F42" s="45"/>
      <c r="G42" s="45"/>
    </row>
    <row r="43" spans="2:9" x14ac:dyDescent="0.3">
      <c r="B43" s="44"/>
      <c r="C43" s="45"/>
      <c r="D43" s="45"/>
      <c r="E43" s="45"/>
      <c r="F43" s="45"/>
      <c r="G43" s="45"/>
    </row>
    <row r="44" spans="2:9" x14ac:dyDescent="0.3">
      <c r="B44" s="44"/>
      <c r="C44" s="45"/>
      <c r="D44" s="45"/>
      <c r="E44" s="45"/>
      <c r="F44" s="45"/>
      <c r="G44" s="45"/>
    </row>
    <row r="45" spans="2:9" x14ac:dyDescent="0.3">
      <c r="B45" s="44"/>
      <c r="C45" s="45"/>
      <c r="D45" s="45"/>
      <c r="E45" s="45"/>
      <c r="F45" s="45"/>
      <c r="G45" s="45"/>
    </row>
    <row r="47" spans="2:9" x14ac:dyDescent="0.3">
      <c r="B47" s="30"/>
    </row>
  </sheetData>
  <mergeCells count="25">
    <mergeCell ref="B17:C17"/>
    <mergeCell ref="B10:C10"/>
    <mergeCell ref="G10:I10"/>
    <mergeCell ref="H12:I12"/>
    <mergeCell ref="H13:I13"/>
    <mergeCell ref="H14:I14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5:G45"/>
    <mergeCell ref="B30:C30"/>
    <mergeCell ref="B35:I35"/>
    <mergeCell ref="B41:H41"/>
    <mergeCell ref="B42:G42"/>
    <mergeCell ref="B43:G43"/>
    <mergeCell ref="B44:G44"/>
  </mergeCells>
  <dataValidations count="2">
    <dataValidation type="list" allowBlank="1" showInputMessage="1" showErrorMessage="1" sqref="D18:D29" xr:uid="{B9F231EE-7B66-40A6-BF60-BAF8C48E3EE2}">
      <formula1>JEDINICA</formula1>
    </dataValidation>
    <dataValidation type="list" allowBlank="1" showInputMessage="1" showErrorMessage="1" sqref="G10:I10" xr:uid="{2BEDEA52-E603-4120-B064-2C238CD109B8}">
      <formula1>DOKUMENT</formula1>
    </dataValidation>
  </dataValidations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Footer>&amp;L&amp;8&amp;K01+022© Igor Lazarević model 2023</oddFooter>
  </headerFooter>
  <ignoredErrors>
    <ignoredError sqref="C13:C1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95029-7737-46D9-A291-0F3E1346B482}">
  <sheetPr>
    <tabColor theme="5" tint="0.39997558519241921"/>
    <pageSetUpPr fitToPage="1"/>
  </sheetPr>
  <dimension ref="A8:O47"/>
  <sheetViews>
    <sheetView showGridLines="0" zoomScale="85" zoomScaleNormal="85" workbookViewId="0">
      <selection activeCell="G10" sqref="G10:I10"/>
    </sheetView>
  </sheetViews>
  <sheetFormatPr defaultColWidth="9.109375" defaultRowHeight="14.4" x14ac:dyDescent="0.3"/>
  <cols>
    <col min="1" max="1" width="2.88671875" style="4" customWidth="1"/>
    <col min="2" max="2" width="5.88671875" style="1" customWidth="1"/>
    <col min="3" max="3" width="30.5546875" style="4" customWidth="1"/>
    <col min="4" max="4" width="6.5546875" style="4" customWidth="1"/>
    <col min="5" max="5" width="6.6640625" style="4" customWidth="1"/>
    <col min="6" max="6" width="9.5546875" style="4" customWidth="1"/>
    <col min="7" max="7" width="12.88671875" style="4" customWidth="1"/>
    <col min="8" max="8" width="9.33203125" style="1" customWidth="1"/>
    <col min="9" max="9" width="12.88671875" style="1" customWidth="1"/>
    <col min="10" max="14" width="9.109375" style="1"/>
    <col min="15" max="15" width="9.109375" style="3"/>
    <col min="16" max="16384" width="9.109375" style="1"/>
  </cols>
  <sheetData>
    <row r="8" spans="2:9" ht="12" customHeight="1" x14ac:dyDescent="0.3">
      <c r="B8" s="12" t="s">
        <v>25</v>
      </c>
    </row>
    <row r="9" spans="2:9" ht="1.5" customHeight="1" x14ac:dyDescent="0.3"/>
    <row r="10" spans="2:9" ht="23.4" x14ac:dyDescent="0.3">
      <c r="B10" s="53" t="s">
        <v>50</v>
      </c>
      <c r="C10" s="53"/>
      <c r="G10" s="54" t="s">
        <v>11</v>
      </c>
      <c r="H10" s="54"/>
      <c r="I10" s="54"/>
    </row>
    <row r="11" spans="2:9" ht="3.75" customHeight="1" x14ac:dyDescent="0.3">
      <c r="G11" s="1"/>
    </row>
    <row r="12" spans="2:9" ht="15.6" x14ac:dyDescent="0.3">
      <c r="B12" s="4" t="s">
        <v>26</v>
      </c>
      <c r="C12" s="2" t="s">
        <v>27</v>
      </c>
      <c r="E12" s="13"/>
      <c r="F12" s="26"/>
      <c r="G12" s="28" t="s">
        <v>4</v>
      </c>
      <c r="H12" s="55" t="s">
        <v>41</v>
      </c>
      <c r="I12" s="55"/>
    </row>
    <row r="13" spans="2:9" x14ac:dyDescent="0.3">
      <c r="B13" s="4" t="s">
        <v>1</v>
      </c>
      <c r="C13" s="5" t="s">
        <v>42</v>
      </c>
      <c r="E13" s="1"/>
      <c r="F13" s="27"/>
      <c r="G13" s="29" t="s">
        <v>2</v>
      </c>
      <c r="H13" s="56">
        <v>45092</v>
      </c>
      <c r="I13" s="56"/>
    </row>
    <row r="14" spans="2:9" x14ac:dyDescent="0.3">
      <c r="B14" s="4" t="s">
        <v>0</v>
      </c>
      <c r="C14" s="5" t="s">
        <v>42</v>
      </c>
      <c r="E14" s="1"/>
      <c r="F14" s="3"/>
      <c r="G14" s="1" t="s">
        <v>3</v>
      </c>
      <c r="H14" s="57" t="s">
        <v>32</v>
      </c>
      <c r="I14" s="57"/>
    </row>
    <row r="15" spans="2:9" x14ac:dyDescent="0.3">
      <c r="C15" s="1"/>
    </row>
    <row r="17" spans="2:15" ht="20.25" customHeight="1" thickBot="1" x14ac:dyDescent="0.35">
      <c r="B17" s="52" t="s">
        <v>6</v>
      </c>
      <c r="C17" s="52"/>
      <c r="D17" s="6" t="s">
        <v>30</v>
      </c>
      <c r="E17" s="6" t="s">
        <v>31</v>
      </c>
      <c r="F17" s="6" t="s">
        <v>7</v>
      </c>
      <c r="G17" s="6" t="s">
        <v>29</v>
      </c>
      <c r="H17" s="6" t="s">
        <v>28</v>
      </c>
      <c r="I17" s="6" t="s">
        <v>5</v>
      </c>
    </row>
    <row r="18" spans="2:15" ht="20.25" customHeight="1" x14ac:dyDescent="0.3">
      <c r="B18" s="50" t="s">
        <v>33</v>
      </c>
      <c r="C18" s="50"/>
      <c r="D18" s="14" t="s">
        <v>21</v>
      </c>
      <c r="E18" s="14">
        <v>5</v>
      </c>
      <c r="F18" s="15">
        <v>7600</v>
      </c>
      <c r="G18" s="16">
        <f>E18*F18</f>
        <v>38000</v>
      </c>
      <c r="H18" s="17">
        <v>0.05</v>
      </c>
      <c r="I18" s="16">
        <f>G18-(G18*H18)</f>
        <v>36100</v>
      </c>
    </row>
    <row r="19" spans="2:15" ht="20.25" customHeight="1" x14ac:dyDescent="0.3">
      <c r="B19" s="51" t="s">
        <v>34</v>
      </c>
      <c r="C19" s="51"/>
      <c r="D19" s="18" t="s">
        <v>21</v>
      </c>
      <c r="E19" s="18">
        <v>2</v>
      </c>
      <c r="F19" s="19">
        <v>9900</v>
      </c>
      <c r="G19" s="20">
        <f t="shared" ref="G19:G29" si="0">E19*F19</f>
        <v>19800</v>
      </c>
      <c r="H19" s="21">
        <v>0.05</v>
      </c>
      <c r="I19" s="20">
        <f t="shared" ref="I19:I29" si="1">G19-(G19*H19)</f>
        <v>18810</v>
      </c>
    </row>
    <row r="20" spans="2:15" ht="20.25" customHeight="1" x14ac:dyDescent="0.3">
      <c r="B20" s="51" t="s">
        <v>35</v>
      </c>
      <c r="C20" s="51"/>
      <c r="D20" s="18" t="s">
        <v>21</v>
      </c>
      <c r="E20" s="18">
        <v>4</v>
      </c>
      <c r="F20" s="19">
        <v>28550</v>
      </c>
      <c r="G20" s="20">
        <f t="shared" si="0"/>
        <v>114200</v>
      </c>
      <c r="H20" s="21">
        <v>0</v>
      </c>
      <c r="I20" s="20">
        <f t="shared" si="1"/>
        <v>114200</v>
      </c>
    </row>
    <row r="21" spans="2:15" ht="20.25" customHeight="1" x14ac:dyDescent="0.3">
      <c r="B21" s="51" t="s">
        <v>36</v>
      </c>
      <c r="C21" s="51"/>
      <c r="D21" s="18" t="s">
        <v>21</v>
      </c>
      <c r="E21" s="18">
        <v>4</v>
      </c>
      <c r="F21" s="19">
        <v>5500</v>
      </c>
      <c r="G21" s="20">
        <f t="shared" si="0"/>
        <v>22000</v>
      </c>
      <c r="H21" s="21">
        <v>0</v>
      </c>
      <c r="I21" s="20">
        <f t="shared" si="1"/>
        <v>22000</v>
      </c>
    </row>
    <row r="22" spans="2:15" x14ac:dyDescent="0.3">
      <c r="B22" s="51" t="s">
        <v>38</v>
      </c>
      <c r="C22" s="51"/>
      <c r="D22" s="18" t="s">
        <v>37</v>
      </c>
      <c r="E22" s="18">
        <v>425</v>
      </c>
      <c r="F22" s="19">
        <v>250</v>
      </c>
      <c r="G22" s="20">
        <f t="shared" si="0"/>
        <v>106250</v>
      </c>
      <c r="H22" s="21">
        <v>0</v>
      </c>
      <c r="I22" s="20">
        <f t="shared" si="1"/>
        <v>106250</v>
      </c>
    </row>
    <row r="23" spans="2:15" ht="20.25" customHeight="1" x14ac:dyDescent="0.3">
      <c r="B23" s="51"/>
      <c r="C23" s="51"/>
      <c r="D23" s="18"/>
      <c r="E23" s="18"/>
      <c r="F23" s="19"/>
      <c r="G23" s="20">
        <f t="shared" si="0"/>
        <v>0</v>
      </c>
      <c r="H23" s="21"/>
      <c r="I23" s="20">
        <f t="shared" si="1"/>
        <v>0</v>
      </c>
    </row>
    <row r="24" spans="2:15" ht="20.25" customHeight="1" x14ac:dyDescent="0.3">
      <c r="B24" s="51"/>
      <c r="C24" s="51"/>
      <c r="D24" s="18"/>
      <c r="E24" s="18"/>
      <c r="F24" s="19"/>
      <c r="G24" s="20">
        <f t="shared" si="0"/>
        <v>0</v>
      </c>
      <c r="H24" s="21"/>
      <c r="I24" s="20">
        <f t="shared" si="1"/>
        <v>0</v>
      </c>
    </row>
    <row r="25" spans="2:15" ht="20.25" customHeight="1" x14ac:dyDescent="0.3">
      <c r="B25" s="51"/>
      <c r="C25" s="51"/>
      <c r="D25" s="18"/>
      <c r="E25" s="18"/>
      <c r="F25" s="19"/>
      <c r="G25" s="20">
        <f t="shared" si="0"/>
        <v>0</v>
      </c>
      <c r="H25" s="21"/>
      <c r="I25" s="20">
        <f t="shared" si="1"/>
        <v>0</v>
      </c>
    </row>
    <row r="26" spans="2:15" ht="20.25" customHeight="1" x14ac:dyDescent="0.3">
      <c r="B26" s="51"/>
      <c r="C26" s="51"/>
      <c r="D26" s="18"/>
      <c r="E26" s="18"/>
      <c r="F26" s="19"/>
      <c r="G26" s="20">
        <f t="shared" si="0"/>
        <v>0</v>
      </c>
      <c r="H26" s="21"/>
      <c r="I26" s="20">
        <f t="shared" si="1"/>
        <v>0</v>
      </c>
    </row>
    <row r="27" spans="2:15" ht="20.25" customHeight="1" x14ac:dyDescent="0.3">
      <c r="B27" s="51"/>
      <c r="C27" s="51"/>
      <c r="D27" s="18"/>
      <c r="E27" s="18"/>
      <c r="F27" s="19"/>
      <c r="G27" s="20">
        <f t="shared" si="0"/>
        <v>0</v>
      </c>
      <c r="H27" s="21"/>
      <c r="I27" s="20">
        <f t="shared" si="1"/>
        <v>0</v>
      </c>
    </row>
    <row r="28" spans="2:15" ht="20.25" customHeight="1" x14ac:dyDescent="0.3">
      <c r="B28" s="51"/>
      <c r="C28" s="51"/>
      <c r="D28" s="18"/>
      <c r="E28" s="18"/>
      <c r="F28" s="19"/>
      <c r="G28" s="20">
        <f t="shared" si="0"/>
        <v>0</v>
      </c>
      <c r="H28" s="21"/>
      <c r="I28" s="20">
        <f t="shared" si="1"/>
        <v>0</v>
      </c>
    </row>
    <row r="29" spans="2:15" ht="20.25" customHeight="1" thickBot="1" x14ac:dyDescent="0.35">
      <c r="B29" s="49"/>
      <c r="C29" s="49"/>
      <c r="D29" s="22"/>
      <c r="E29" s="22"/>
      <c r="F29" s="23"/>
      <c r="G29" s="24">
        <f t="shared" si="0"/>
        <v>0</v>
      </c>
      <c r="H29" s="25"/>
      <c r="I29" s="24">
        <f t="shared" si="1"/>
        <v>0</v>
      </c>
    </row>
    <row r="30" spans="2:15" ht="19.5" customHeight="1" x14ac:dyDescent="0.3">
      <c r="B30" s="46" t="s">
        <v>19</v>
      </c>
      <c r="C30" s="46"/>
      <c r="D30" s="7"/>
      <c r="E30" s="1"/>
      <c r="F30" s="35" t="s">
        <v>45</v>
      </c>
      <c r="G30" s="1"/>
      <c r="I30" s="11">
        <f>SUM(I18:I29)</f>
        <v>297360</v>
      </c>
    </row>
    <row r="31" spans="2:15" ht="19.5" customHeight="1" x14ac:dyDescent="0.3">
      <c r="B31" s="36"/>
      <c r="C31" s="36"/>
      <c r="D31" s="37"/>
      <c r="E31" s="1"/>
      <c r="F31" s="35" t="s">
        <v>46</v>
      </c>
      <c r="G31" s="38"/>
      <c r="I31" s="39">
        <v>0.4</v>
      </c>
      <c r="M31" s="3"/>
      <c r="O31" s="1"/>
    </row>
    <row r="32" spans="2:15" ht="19.5" customHeight="1" x14ac:dyDescent="0.3">
      <c r="B32" s="36"/>
      <c r="C32" s="36"/>
      <c r="D32" s="37"/>
      <c r="E32" s="1"/>
      <c r="F32" s="35" t="s">
        <v>47</v>
      </c>
      <c r="G32" s="38"/>
      <c r="I32" s="38">
        <f>I30*I31</f>
        <v>118944</v>
      </c>
      <c r="M32" s="3"/>
      <c r="O32" s="1"/>
    </row>
    <row r="34" spans="2:9" ht="7.5" customHeight="1" x14ac:dyDescent="0.3"/>
    <row r="35" spans="2:9" ht="15.6" x14ac:dyDescent="0.3">
      <c r="G35" s="1"/>
      <c r="I35" s="9" t="s">
        <v>10</v>
      </c>
    </row>
    <row r="36" spans="2:9" ht="2.25" customHeight="1" x14ac:dyDescent="0.3">
      <c r="G36" s="1"/>
      <c r="I36" s="8"/>
    </row>
    <row r="37" spans="2:9" x14ac:dyDescent="0.3">
      <c r="B37" s="47" t="s">
        <v>44</v>
      </c>
      <c r="C37" s="47"/>
      <c r="D37" s="47"/>
      <c r="E37" s="47"/>
      <c r="F37" s="47"/>
      <c r="G37" s="47"/>
      <c r="H37" s="47"/>
      <c r="I37" s="47"/>
    </row>
    <row r="38" spans="2:9" ht="7.5" customHeight="1" x14ac:dyDescent="0.3"/>
    <row r="39" spans="2:9" ht="15.6" x14ac:dyDescent="0.3">
      <c r="B39" s="10" t="s">
        <v>9</v>
      </c>
    </row>
    <row r="40" spans="2:9" ht="2.25" customHeight="1" x14ac:dyDescent="0.3">
      <c r="G40" s="8"/>
    </row>
    <row r="41" spans="2:9" x14ac:dyDescent="0.3">
      <c r="B41" s="32" t="s">
        <v>51</v>
      </c>
      <c r="C41" s="34"/>
      <c r="D41" s="34"/>
      <c r="E41" s="34"/>
      <c r="F41" s="34"/>
      <c r="G41" s="34"/>
      <c r="H41" s="34"/>
    </row>
    <row r="42" spans="2:9" x14ac:dyDescent="0.3">
      <c r="B42" s="32" t="s">
        <v>43</v>
      </c>
      <c r="C42" s="34"/>
      <c r="D42" s="34"/>
      <c r="E42" s="34"/>
      <c r="F42" s="34"/>
      <c r="G42" s="34"/>
      <c r="H42" s="34"/>
    </row>
    <row r="43" spans="2:9" x14ac:dyDescent="0.3">
      <c r="B43" s="48"/>
      <c r="C43" s="48"/>
      <c r="D43" s="48"/>
      <c r="E43" s="48"/>
      <c r="F43" s="48"/>
      <c r="G43" s="48"/>
      <c r="H43" s="48"/>
    </row>
    <row r="44" spans="2:9" x14ac:dyDescent="0.3">
      <c r="B44" s="44"/>
      <c r="C44" s="45"/>
      <c r="D44" s="45"/>
      <c r="E44" s="45"/>
      <c r="F44" s="45"/>
      <c r="G44" s="45"/>
    </row>
    <row r="45" spans="2:9" x14ac:dyDescent="0.3">
      <c r="B45" s="44"/>
      <c r="C45" s="45"/>
      <c r="D45" s="45"/>
      <c r="E45" s="45"/>
      <c r="F45" s="45"/>
      <c r="G45" s="45"/>
    </row>
    <row r="46" spans="2:9" x14ac:dyDescent="0.3">
      <c r="B46" s="44"/>
      <c r="C46" s="45"/>
      <c r="D46" s="45"/>
      <c r="E46" s="45"/>
      <c r="F46" s="45"/>
      <c r="G46" s="45"/>
    </row>
    <row r="47" spans="2:9" x14ac:dyDescent="0.3">
      <c r="B47" s="44"/>
      <c r="C47" s="45"/>
      <c r="D47" s="45"/>
      <c r="E47" s="45"/>
      <c r="F47" s="45"/>
      <c r="G47" s="45"/>
    </row>
  </sheetData>
  <mergeCells count="25">
    <mergeCell ref="B17:C17"/>
    <mergeCell ref="B10:C10"/>
    <mergeCell ref="G10:I10"/>
    <mergeCell ref="H12:I12"/>
    <mergeCell ref="H13:I13"/>
    <mergeCell ref="H14:I14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5:G45"/>
    <mergeCell ref="B46:G46"/>
    <mergeCell ref="B47:G47"/>
    <mergeCell ref="B30:C30"/>
    <mergeCell ref="B37:I37"/>
    <mergeCell ref="B43:H43"/>
    <mergeCell ref="B44:G44"/>
  </mergeCells>
  <dataValidations count="2">
    <dataValidation type="list" allowBlank="1" showInputMessage="1" showErrorMessage="1" sqref="G10:I10" xr:uid="{CBAEBA83-BBB3-4E16-AE36-A4926A92C7F5}">
      <formula1>DOKUMENT</formula1>
    </dataValidation>
    <dataValidation type="list" allowBlank="1" showInputMessage="1" showErrorMessage="1" sqref="D18:D29" xr:uid="{29002315-B1AE-4029-8105-D2BFEB4DAEE7}">
      <formula1>JEDINICA</formula1>
    </dataValidation>
  </dataValidations>
  <pageMargins left="0.31496062992125984" right="0.31496062992125984" top="0.74803149606299213" bottom="0.74803149606299213" header="0.31496062992125984" footer="0.31496062992125984"/>
  <pageSetup paperSize="9" scale="91" fitToHeight="0" orientation="portrait" r:id="rId1"/>
  <headerFooter>
    <oddFooter>&amp;L&amp;8&amp;K01+022© Igor Lazarević model 2023</oddFooter>
  </headerFooter>
  <ignoredErrors>
    <ignoredError sqref="C13:C1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E7BE7-0BC7-4D4F-A2D2-8433758A212E}">
  <sheetPr>
    <tabColor theme="5" tint="0.39997558519241921"/>
    <pageSetUpPr fitToPage="1"/>
  </sheetPr>
  <dimension ref="A8:O49"/>
  <sheetViews>
    <sheetView showGridLines="0" tabSelected="1" zoomScale="85" zoomScaleNormal="85" workbookViewId="0">
      <selection activeCell="G10" sqref="G10:I10"/>
    </sheetView>
  </sheetViews>
  <sheetFormatPr defaultColWidth="9.109375" defaultRowHeight="14.4" x14ac:dyDescent="0.3"/>
  <cols>
    <col min="1" max="1" width="2.88671875" style="4" customWidth="1"/>
    <col min="2" max="2" width="5.88671875" style="1" customWidth="1"/>
    <col min="3" max="3" width="30.5546875" style="4" customWidth="1"/>
    <col min="4" max="4" width="6.5546875" style="4" customWidth="1"/>
    <col min="5" max="5" width="6.6640625" style="4" customWidth="1"/>
    <col min="6" max="6" width="9.5546875" style="4" customWidth="1"/>
    <col min="7" max="7" width="12.88671875" style="4" customWidth="1"/>
    <col min="8" max="8" width="9.33203125" style="1" customWidth="1"/>
    <col min="9" max="9" width="12.88671875" style="1" customWidth="1"/>
    <col min="10" max="14" width="9.109375" style="1"/>
    <col min="15" max="15" width="9.109375" style="3"/>
    <col min="16" max="16384" width="9.109375" style="1"/>
  </cols>
  <sheetData>
    <row r="8" spans="2:9" ht="12" customHeight="1" x14ac:dyDescent="0.3">
      <c r="B8" s="12" t="s">
        <v>25</v>
      </c>
    </row>
    <row r="9" spans="2:9" ht="1.5" customHeight="1" x14ac:dyDescent="0.3"/>
    <row r="10" spans="2:9" ht="23.4" x14ac:dyDescent="0.3">
      <c r="B10" s="53" t="s">
        <v>50</v>
      </c>
      <c r="C10" s="53"/>
      <c r="G10" s="54" t="s">
        <v>20</v>
      </c>
      <c r="H10" s="54"/>
      <c r="I10" s="54"/>
    </row>
    <row r="11" spans="2:9" ht="3.75" customHeight="1" x14ac:dyDescent="0.3">
      <c r="G11" s="1"/>
    </row>
    <row r="12" spans="2:9" ht="15.6" x14ac:dyDescent="0.3">
      <c r="B12" s="4" t="s">
        <v>26</v>
      </c>
      <c r="C12" s="2" t="s">
        <v>27</v>
      </c>
      <c r="E12" s="13"/>
      <c r="F12" s="26"/>
      <c r="G12" s="28" t="s">
        <v>4</v>
      </c>
      <c r="I12" s="41" t="s">
        <v>56</v>
      </c>
    </row>
    <row r="13" spans="2:9" x14ac:dyDescent="0.3">
      <c r="B13" s="4" t="s">
        <v>1</v>
      </c>
      <c r="C13" s="5" t="s">
        <v>42</v>
      </c>
      <c r="E13" s="1"/>
      <c r="F13" s="27"/>
      <c r="G13" s="29" t="s">
        <v>52</v>
      </c>
      <c r="I13" s="40">
        <v>45108</v>
      </c>
    </row>
    <row r="14" spans="2:9" x14ac:dyDescent="0.3">
      <c r="B14" s="4" t="s">
        <v>0</v>
      </c>
      <c r="C14" s="5" t="s">
        <v>42</v>
      </c>
      <c r="E14" s="1"/>
      <c r="F14" s="3"/>
      <c r="G14" s="1" t="s">
        <v>54</v>
      </c>
      <c r="H14" s="2"/>
      <c r="I14" s="2" t="s">
        <v>32</v>
      </c>
    </row>
    <row r="15" spans="2:9" x14ac:dyDescent="0.3">
      <c r="B15" s="4"/>
      <c r="C15" s="5"/>
      <c r="E15" s="1"/>
      <c r="F15" s="3"/>
      <c r="G15" s="1" t="s">
        <v>53</v>
      </c>
      <c r="H15" s="4"/>
      <c r="I15" s="40">
        <v>45109</v>
      </c>
    </row>
    <row r="16" spans="2:9" x14ac:dyDescent="0.3">
      <c r="B16" s="4"/>
      <c r="C16" s="5"/>
      <c r="E16" s="1"/>
      <c r="F16" s="3"/>
      <c r="G16" s="1" t="s">
        <v>55</v>
      </c>
      <c r="H16" s="4"/>
      <c r="I16" s="4" t="s">
        <v>32</v>
      </c>
    </row>
    <row r="17" spans="2:9" x14ac:dyDescent="0.3">
      <c r="C17" s="1"/>
    </row>
    <row r="19" spans="2:9" ht="20.25" customHeight="1" thickBot="1" x14ac:dyDescent="0.35">
      <c r="B19" s="52" t="s">
        <v>6</v>
      </c>
      <c r="C19" s="52"/>
      <c r="D19" s="6" t="s">
        <v>30</v>
      </c>
      <c r="E19" s="6" t="s">
        <v>31</v>
      </c>
      <c r="F19" s="6" t="s">
        <v>7</v>
      </c>
      <c r="G19" s="6" t="s">
        <v>29</v>
      </c>
      <c r="H19" s="6" t="s">
        <v>28</v>
      </c>
      <c r="I19" s="6" t="s">
        <v>5</v>
      </c>
    </row>
    <row r="20" spans="2:9" ht="20.25" customHeight="1" x14ac:dyDescent="0.3">
      <c r="B20" s="50" t="s">
        <v>33</v>
      </c>
      <c r="C20" s="50"/>
      <c r="D20" s="14" t="s">
        <v>21</v>
      </c>
      <c r="E20" s="14">
        <v>5</v>
      </c>
      <c r="F20" s="15">
        <v>7600</v>
      </c>
      <c r="G20" s="16">
        <f>E20*F20</f>
        <v>38000</v>
      </c>
      <c r="H20" s="17">
        <v>0.05</v>
      </c>
      <c r="I20" s="16">
        <f>G20-(G20*H20)</f>
        <v>36100</v>
      </c>
    </row>
    <row r="21" spans="2:9" ht="20.25" customHeight="1" x14ac:dyDescent="0.3">
      <c r="B21" s="51" t="s">
        <v>34</v>
      </c>
      <c r="C21" s="51"/>
      <c r="D21" s="18" t="s">
        <v>21</v>
      </c>
      <c r="E21" s="18">
        <v>2</v>
      </c>
      <c r="F21" s="19">
        <v>9900</v>
      </c>
      <c r="G21" s="20">
        <f t="shared" ref="G21:G31" si="0">E21*F21</f>
        <v>19800</v>
      </c>
      <c r="H21" s="21">
        <v>0.05</v>
      </c>
      <c r="I21" s="20">
        <f t="shared" ref="I21:I31" si="1">G21-(G21*H21)</f>
        <v>18810</v>
      </c>
    </row>
    <row r="22" spans="2:9" ht="20.25" customHeight="1" x14ac:dyDescent="0.3">
      <c r="B22" s="51" t="s">
        <v>35</v>
      </c>
      <c r="C22" s="51"/>
      <c r="D22" s="18" t="s">
        <v>21</v>
      </c>
      <c r="E22" s="18">
        <v>4</v>
      </c>
      <c r="F22" s="19">
        <v>28550</v>
      </c>
      <c r="G22" s="20">
        <f t="shared" si="0"/>
        <v>114200</v>
      </c>
      <c r="H22" s="21">
        <v>0</v>
      </c>
      <c r="I22" s="20">
        <f t="shared" si="1"/>
        <v>114200</v>
      </c>
    </row>
    <row r="23" spans="2:9" ht="20.25" customHeight="1" x14ac:dyDescent="0.3">
      <c r="B23" s="51" t="s">
        <v>36</v>
      </c>
      <c r="C23" s="51"/>
      <c r="D23" s="18" t="s">
        <v>21</v>
      </c>
      <c r="E23" s="18">
        <v>4</v>
      </c>
      <c r="F23" s="19">
        <v>5500</v>
      </c>
      <c r="G23" s="20">
        <f t="shared" si="0"/>
        <v>22000</v>
      </c>
      <c r="H23" s="21">
        <v>0</v>
      </c>
      <c r="I23" s="20">
        <f t="shared" si="1"/>
        <v>22000</v>
      </c>
    </row>
    <row r="24" spans="2:9" x14ac:dyDescent="0.3">
      <c r="B24" s="51" t="s">
        <v>38</v>
      </c>
      <c r="C24" s="51"/>
      <c r="D24" s="18" t="s">
        <v>37</v>
      </c>
      <c r="E24" s="18">
        <v>425</v>
      </c>
      <c r="F24" s="19">
        <v>250</v>
      </c>
      <c r="G24" s="20">
        <f t="shared" si="0"/>
        <v>106250</v>
      </c>
      <c r="H24" s="21">
        <v>0</v>
      </c>
      <c r="I24" s="20">
        <f t="shared" si="1"/>
        <v>106250</v>
      </c>
    </row>
    <row r="25" spans="2:9" ht="20.25" customHeight="1" x14ac:dyDescent="0.3">
      <c r="B25" s="51"/>
      <c r="C25" s="51"/>
      <c r="D25" s="18"/>
      <c r="E25" s="18"/>
      <c r="F25" s="19"/>
      <c r="G25" s="20">
        <f t="shared" si="0"/>
        <v>0</v>
      </c>
      <c r="H25" s="21"/>
      <c r="I25" s="20">
        <f t="shared" si="1"/>
        <v>0</v>
      </c>
    </row>
    <row r="26" spans="2:9" ht="20.25" customHeight="1" x14ac:dyDescent="0.3">
      <c r="B26" s="51"/>
      <c r="C26" s="51"/>
      <c r="D26" s="18"/>
      <c r="E26" s="18"/>
      <c r="F26" s="19"/>
      <c r="G26" s="20">
        <f t="shared" si="0"/>
        <v>0</v>
      </c>
      <c r="H26" s="21"/>
      <c r="I26" s="20">
        <f t="shared" si="1"/>
        <v>0</v>
      </c>
    </row>
    <row r="27" spans="2:9" ht="20.25" customHeight="1" x14ac:dyDescent="0.3">
      <c r="B27" s="51"/>
      <c r="C27" s="51"/>
      <c r="D27" s="18"/>
      <c r="E27" s="18"/>
      <c r="F27" s="19"/>
      <c r="G27" s="20">
        <f t="shared" si="0"/>
        <v>0</v>
      </c>
      <c r="H27" s="21"/>
      <c r="I27" s="20">
        <f t="shared" si="1"/>
        <v>0</v>
      </c>
    </row>
    <row r="28" spans="2:9" ht="20.25" customHeight="1" x14ac:dyDescent="0.3">
      <c r="B28" s="51"/>
      <c r="C28" s="51"/>
      <c r="D28" s="18"/>
      <c r="E28" s="18"/>
      <c r="F28" s="19"/>
      <c r="G28" s="20">
        <f t="shared" si="0"/>
        <v>0</v>
      </c>
      <c r="H28" s="21"/>
      <c r="I28" s="20">
        <f t="shared" si="1"/>
        <v>0</v>
      </c>
    </row>
    <row r="29" spans="2:9" ht="20.25" customHeight="1" x14ac:dyDescent="0.3">
      <c r="B29" s="51"/>
      <c r="C29" s="51"/>
      <c r="D29" s="18"/>
      <c r="E29" s="18"/>
      <c r="F29" s="19"/>
      <c r="G29" s="20">
        <f t="shared" si="0"/>
        <v>0</v>
      </c>
      <c r="H29" s="21"/>
      <c r="I29" s="20">
        <f t="shared" si="1"/>
        <v>0</v>
      </c>
    </row>
    <row r="30" spans="2:9" ht="20.25" customHeight="1" x14ac:dyDescent="0.3">
      <c r="B30" s="51"/>
      <c r="C30" s="51"/>
      <c r="D30" s="18"/>
      <c r="E30" s="18"/>
      <c r="F30" s="19"/>
      <c r="G30" s="20">
        <f t="shared" si="0"/>
        <v>0</v>
      </c>
      <c r="H30" s="21"/>
      <c r="I30" s="20">
        <f t="shared" si="1"/>
        <v>0</v>
      </c>
    </row>
    <row r="31" spans="2:9" ht="20.25" customHeight="1" thickBot="1" x14ac:dyDescent="0.35">
      <c r="B31" s="49"/>
      <c r="C31" s="49"/>
      <c r="D31" s="22"/>
      <c r="E31" s="22"/>
      <c r="F31" s="23"/>
      <c r="G31" s="24">
        <f t="shared" si="0"/>
        <v>0</v>
      </c>
      <c r="H31" s="25"/>
      <c r="I31" s="24">
        <f t="shared" si="1"/>
        <v>0</v>
      </c>
    </row>
    <row r="32" spans="2:9" ht="19.5" customHeight="1" x14ac:dyDescent="0.3">
      <c r="B32" s="46" t="s">
        <v>19</v>
      </c>
      <c r="C32" s="46"/>
      <c r="D32" s="7"/>
      <c r="E32" s="1"/>
      <c r="F32" s="35" t="s">
        <v>45</v>
      </c>
      <c r="G32" s="1"/>
      <c r="I32" s="11">
        <f>SUM(I20:I31)</f>
        <v>297360</v>
      </c>
    </row>
    <row r="33" spans="2:15" ht="19.5" customHeight="1" x14ac:dyDescent="0.3">
      <c r="B33" s="36"/>
      <c r="C33" s="36"/>
      <c r="D33" s="37"/>
      <c r="E33" s="1"/>
      <c r="F33" s="35" t="s">
        <v>48</v>
      </c>
      <c r="G33" s="38"/>
      <c r="I33" s="38">
        <f>Predračun!I32</f>
        <v>118944</v>
      </c>
      <c r="M33" s="3"/>
      <c r="O33" s="1"/>
    </row>
    <row r="34" spans="2:15" ht="19.5" customHeight="1" x14ac:dyDescent="0.3">
      <c r="B34" s="36"/>
      <c r="C34" s="36"/>
      <c r="D34" s="37"/>
      <c r="E34" s="1"/>
      <c r="F34" s="35" t="s">
        <v>49</v>
      </c>
      <c r="G34" s="38"/>
      <c r="I34" s="38">
        <f>I32-I33</f>
        <v>178416</v>
      </c>
      <c r="M34" s="3"/>
      <c r="O34" s="1"/>
    </row>
    <row r="36" spans="2:15" ht="7.5" customHeight="1" x14ac:dyDescent="0.3"/>
    <row r="37" spans="2:15" ht="15.6" x14ac:dyDescent="0.3">
      <c r="G37" s="1"/>
      <c r="I37" s="9" t="s">
        <v>10</v>
      </c>
    </row>
    <row r="38" spans="2:15" ht="2.25" customHeight="1" x14ac:dyDescent="0.3">
      <c r="G38" s="1"/>
      <c r="I38" s="8"/>
    </row>
    <row r="39" spans="2:15" x14ac:dyDescent="0.3">
      <c r="B39" s="47" t="s">
        <v>44</v>
      </c>
      <c r="C39" s="47"/>
      <c r="D39" s="47"/>
      <c r="E39" s="47"/>
      <c r="F39" s="47"/>
      <c r="G39" s="47"/>
      <c r="H39" s="47"/>
      <c r="I39" s="47"/>
    </row>
    <row r="40" spans="2:15" ht="7.5" customHeight="1" x14ac:dyDescent="0.3"/>
    <row r="41" spans="2:15" ht="15.6" x14ac:dyDescent="0.3">
      <c r="B41" s="10" t="s">
        <v>9</v>
      </c>
    </row>
    <row r="42" spans="2:15" ht="2.25" customHeight="1" x14ac:dyDescent="0.3">
      <c r="G42" s="8"/>
    </row>
    <row r="43" spans="2:15" x14ac:dyDescent="0.3">
      <c r="B43" s="32" t="s">
        <v>51</v>
      </c>
      <c r="C43" s="34"/>
      <c r="D43" s="34"/>
      <c r="E43" s="34"/>
      <c r="F43" s="34"/>
      <c r="G43" s="34"/>
      <c r="H43" s="34"/>
    </row>
    <row r="44" spans="2:15" x14ac:dyDescent="0.3">
      <c r="B44" s="32" t="s">
        <v>43</v>
      </c>
      <c r="C44" s="34"/>
      <c r="D44" s="34"/>
      <c r="E44" s="34"/>
      <c r="F44" s="34"/>
      <c r="G44" s="34"/>
      <c r="H44" s="34"/>
    </row>
    <row r="45" spans="2:15" x14ac:dyDescent="0.3">
      <c r="B45" s="48"/>
      <c r="C45" s="48"/>
      <c r="D45" s="48"/>
      <c r="E45" s="48"/>
      <c r="F45" s="48"/>
      <c r="G45" s="48"/>
      <c r="H45" s="48"/>
    </row>
    <row r="46" spans="2:15" x14ac:dyDescent="0.3">
      <c r="B46" s="44"/>
      <c r="C46" s="45"/>
      <c r="D46" s="45"/>
      <c r="E46" s="45"/>
      <c r="F46" s="45"/>
      <c r="G46" s="45"/>
    </row>
    <row r="47" spans="2:15" x14ac:dyDescent="0.3">
      <c r="B47" s="44"/>
      <c r="C47" s="45"/>
      <c r="D47" s="45"/>
      <c r="E47" s="45"/>
      <c r="F47" s="45"/>
      <c r="G47" s="45"/>
    </row>
    <row r="48" spans="2:15" x14ac:dyDescent="0.3">
      <c r="B48" s="44"/>
      <c r="C48" s="45"/>
      <c r="D48" s="45"/>
      <c r="E48" s="45"/>
      <c r="F48" s="45"/>
      <c r="G48" s="45"/>
    </row>
    <row r="49" spans="2:7" x14ac:dyDescent="0.3">
      <c r="B49" s="44"/>
      <c r="C49" s="45"/>
      <c r="D49" s="45"/>
      <c r="E49" s="45"/>
      <c r="F49" s="45"/>
      <c r="G49" s="45"/>
    </row>
  </sheetData>
  <mergeCells count="22">
    <mergeCell ref="B19:C19"/>
    <mergeCell ref="B10:C10"/>
    <mergeCell ref="G10:I10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9:G49"/>
    <mergeCell ref="B32:C32"/>
    <mergeCell ref="B39:I39"/>
    <mergeCell ref="B45:H45"/>
    <mergeCell ref="B46:G46"/>
    <mergeCell ref="B47:G47"/>
    <mergeCell ref="B48:G48"/>
  </mergeCells>
  <dataValidations count="2">
    <dataValidation type="list" allowBlank="1" showInputMessage="1" showErrorMessage="1" sqref="G10:I10" xr:uid="{A8AD1FE4-C023-4E11-8D5E-98316D764850}">
      <formula1>DOKUMENT</formula1>
    </dataValidation>
    <dataValidation type="list" allowBlank="1" showInputMessage="1" showErrorMessage="1" sqref="D20:D31" xr:uid="{24563CD7-A328-40FB-871A-F934481EAA1A}">
      <formula1>JEDINICA</formula1>
    </dataValidation>
  </dataValidations>
  <pageMargins left="0.31496062992125984" right="0.31496062992125984" top="0.74803149606299213" bottom="0.74803149606299213" header="0.31496062992125984" footer="0.31496062992125984"/>
  <pageSetup paperSize="9" scale="91" fitToHeight="0" orientation="portrait" r:id="rId1"/>
  <headerFooter>
    <oddFooter>&amp;L&amp;8&amp;K01+022© Igor Lazarević model 2023</oddFooter>
  </headerFooter>
  <ignoredErrors>
    <ignoredError sqref="C13:C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.</vt:lpstr>
      <vt:lpstr>Smernice</vt:lpstr>
      <vt:lpstr>Ponuda</vt:lpstr>
      <vt:lpstr>Predračun</vt:lpstr>
      <vt:lpstr>Račun</vt:lpstr>
      <vt:lpstr>DOKUMENT</vt:lpstr>
      <vt:lpstr>JEDINICA</vt:lpstr>
      <vt:lpstr>Ponuda!Print_Titles</vt:lpstr>
      <vt:lpstr>Predračun!Print_Titles</vt:lpstr>
      <vt:lpstr>Račun!Print_Titles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Lazarević</dc:creator>
  <cp:lastModifiedBy>Korisnik</cp:lastModifiedBy>
  <cp:lastPrinted>2023-06-11T13:00:04Z</cp:lastPrinted>
  <dcterms:created xsi:type="dcterms:W3CDTF">2015-02-25T17:19:36Z</dcterms:created>
  <dcterms:modified xsi:type="dcterms:W3CDTF">2023-06-12T16:05:56Z</dcterms:modified>
</cp:coreProperties>
</file>