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.. Posao\10... Stručni tekstovi\Naša mreža (novo)\1... Tekstovi\22... Download - Model gantograma\"/>
    </mc:Choice>
  </mc:AlternateContent>
  <xr:revisionPtr revIDLastSave="0" documentId="13_ncr:1_{E3EE8E81-7BE6-4F55-86A4-61988BBF8279}" xr6:coauthVersionLast="47" xr6:coauthVersionMax="47" xr10:uidLastSave="{00000000-0000-0000-0000-000000000000}"/>
  <bookViews>
    <workbookView xWindow="-108" yWindow="-108" windowWidth="23256" windowHeight="12456" tabRatio="635" activeTab="1" xr2:uid="{CDFEAB48-4505-4BD7-B75F-DDECA35D5971}"/>
  </bookViews>
  <sheets>
    <sheet name="." sheetId="18" r:id="rId1"/>
    <sheet name="Po periodima" sheetId="12" r:id="rId2"/>
    <sheet name="Po datumima" sheetId="11" r:id="rId3"/>
    <sheet name="Manuelno 1" sheetId="13" r:id="rId4"/>
    <sheet name="Manuelno 2" sheetId="14" r:id="rId5"/>
    <sheet name="Manuelno 3" sheetId="15" r:id="rId6"/>
    <sheet name="Manuelno - blanko" sheetId="16" r:id="rId7"/>
    <sheet name="Milestones" sheetId="17" r:id="rId8"/>
  </sheets>
  <externalReferences>
    <externalReference r:id="rId9"/>
  </externalReferences>
  <definedNames>
    <definedName name="_xlnm._FilterDatabase" localSheetId="7" hidden="1">Milestones!$B$4:$L$58</definedName>
    <definedName name="_xlnm._FilterDatabase" localSheetId="2" hidden="1">'Po datumima'!$B$9:$Q$39</definedName>
    <definedName name="_xlnm._FilterDatabase" localSheetId="1" hidden="1">'Po periodima'!$B$9:$AZ$30</definedName>
    <definedName name="Display_Week">'[1]EU project'!$Q$2</definedName>
    <definedName name="Podneto">'.'!$F$3:$F$7</definedName>
    <definedName name="_xlnm.Print_Titles" localSheetId="2">'Po datumima'!$6:$6</definedName>
    <definedName name="_xlnm.Print_Titles" localSheetId="1">'Po periodima'!$1:$56</definedName>
    <definedName name="Prioritet">'.'!$H$3:$H$8</definedName>
    <definedName name="Project_Start">'[1]EU project'!$Q$1</definedName>
    <definedName name="Status">'.'!$B$3:$B$11</definedName>
    <definedName name="Status1">'.'!$D$3:$D$14</definedName>
    <definedName name="Submitted">'.'!$F$3:$F$7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6" i="16" l="1"/>
  <c r="F234" i="16"/>
  <c r="F232" i="16"/>
  <c r="F230" i="16"/>
  <c r="F228" i="16"/>
  <c r="F226" i="16"/>
  <c r="F224" i="16"/>
  <c r="F222" i="16"/>
  <c r="F220" i="16"/>
  <c r="F218" i="16"/>
  <c r="F216" i="16"/>
  <c r="F214" i="16"/>
  <c r="F212" i="16"/>
  <c r="F210" i="16"/>
  <c r="F208" i="16"/>
  <c r="F206" i="16"/>
  <c r="F204" i="16"/>
  <c r="F202" i="16"/>
  <c r="F200" i="16"/>
  <c r="F198" i="16"/>
  <c r="F196" i="16"/>
  <c r="F194" i="16"/>
  <c r="F192" i="16"/>
  <c r="F190" i="16"/>
  <c r="F188" i="16"/>
  <c r="F186" i="16"/>
  <c r="F184" i="16"/>
  <c r="F182" i="16"/>
  <c r="F180" i="16"/>
  <c r="F178" i="16"/>
  <c r="F176" i="16"/>
  <c r="F174" i="16"/>
  <c r="F172" i="16"/>
  <c r="F170" i="16"/>
  <c r="F168" i="16"/>
  <c r="F166" i="16"/>
  <c r="F164" i="16"/>
  <c r="F162" i="16"/>
  <c r="F160" i="16"/>
  <c r="F158" i="16"/>
  <c r="F156" i="16"/>
  <c r="F154" i="16"/>
  <c r="F152" i="16"/>
  <c r="F150" i="16"/>
  <c r="F148" i="16"/>
  <c r="F146" i="16"/>
  <c r="F144" i="16"/>
  <c r="F142" i="16"/>
  <c r="F140" i="16"/>
  <c r="F138" i="16"/>
  <c r="F136" i="16"/>
  <c r="F134" i="16"/>
  <c r="F132" i="16"/>
  <c r="F130" i="16"/>
  <c r="F128" i="16"/>
  <c r="F126" i="16"/>
  <c r="F124" i="16"/>
  <c r="F122" i="16"/>
  <c r="F120" i="16"/>
  <c r="F118" i="16"/>
  <c r="F116" i="16"/>
  <c r="F114" i="16"/>
  <c r="F112" i="16"/>
  <c r="F110" i="16"/>
  <c r="F108" i="16"/>
  <c r="F106" i="16"/>
  <c r="F104" i="16"/>
  <c r="F102" i="16"/>
  <c r="F100" i="16"/>
  <c r="F98" i="16"/>
  <c r="F96" i="16"/>
  <c r="F94" i="16"/>
  <c r="F92" i="16"/>
  <c r="F90" i="16"/>
  <c r="F88" i="16"/>
  <c r="F86" i="16"/>
  <c r="F84" i="16"/>
  <c r="F82" i="16"/>
  <c r="F80" i="16"/>
  <c r="F78" i="16"/>
  <c r="F76" i="16"/>
  <c r="F74" i="16"/>
  <c r="F72" i="16"/>
  <c r="F70" i="16"/>
  <c r="F68" i="16"/>
  <c r="F66" i="16"/>
  <c r="F64" i="16"/>
  <c r="F62" i="16"/>
  <c r="F60" i="16"/>
  <c r="F58" i="16"/>
  <c r="F56" i="16"/>
  <c r="F54" i="16"/>
  <c r="F52" i="16"/>
  <c r="F50" i="16"/>
  <c r="F48" i="16"/>
  <c r="F46" i="16"/>
  <c r="F44" i="16"/>
  <c r="F42" i="16"/>
  <c r="F40" i="16"/>
  <c r="F38" i="16"/>
  <c r="F36" i="16"/>
  <c r="F34" i="16"/>
  <c r="F32" i="16"/>
  <c r="F30" i="16"/>
  <c r="F28" i="16"/>
  <c r="F26" i="16"/>
  <c r="F24" i="16"/>
  <c r="F22" i="16"/>
  <c r="F20" i="16"/>
  <c r="F18" i="16"/>
  <c r="F16" i="16"/>
  <c r="F14" i="16"/>
  <c r="F12" i="16"/>
  <c r="F10" i="16"/>
  <c r="F8" i="16"/>
  <c r="G24" i="13"/>
  <c r="G22" i="13"/>
  <c r="G20" i="13"/>
  <c r="G18" i="13"/>
  <c r="G16" i="13"/>
  <c r="G14" i="13"/>
  <c r="G12" i="13"/>
  <c r="G10" i="13"/>
  <c r="G8" i="13"/>
  <c r="G6" i="13"/>
  <c r="P30" i="12" l="1"/>
  <c r="I30" i="12"/>
  <c r="J30" i="12" s="1"/>
  <c r="K30" i="12" s="1"/>
  <c r="G30" i="12" s="1"/>
  <c r="F30" i="12"/>
  <c r="P29" i="12"/>
  <c r="I29" i="12"/>
  <c r="J29" i="12" s="1"/>
  <c r="K29" i="12" s="1"/>
  <c r="G29" i="12" s="1"/>
  <c r="F29" i="12"/>
  <c r="P28" i="12"/>
  <c r="I28" i="12"/>
  <c r="J28" i="12" s="1"/>
  <c r="K28" i="12" s="1"/>
  <c r="G28" i="12" s="1"/>
  <c r="F28" i="12"/>
  <c r="P27" i="12"/>
  <c r="I27" i="12"/>
  <c r="J27" i="12" s="1"/>
  <c r="K27" i="12" s="1"/>
  <c r="G27" i="12" s="1"/>
  <c r="F27" i="12"/>
  <c r="P26" i="12"/>
  <c r="I26" i="12"/>
  <c r="J26" i="12" s="1"/>
  <c r="K26" i="12" s="1"/>
  <c r="G26" i="12" s="1"/>
  <c r="F26" i="12"/>
  <c r="P25" i="12"/>
  <c r="I25" i="12"/>
  <c r="J25" i="12" s="1"/>
  <c r="K25" i="12" s="1"/>
  <c r="G25" i="12" s="1"/>
  <c r="F25" i="12"/>
  <c r="P24" i="12"/>
  <c r="I24" i="12"/>
  <c r="J24" i="12" s="1"/>
  <c r="K24" i="12" s="1"/>
  <c r="G24" i="12" s="1"/>
  <c r="F24" i="12"/>
  <c r="P23" i="12"/>
  <c r="I23" i="12"/>
  <c r="J23" i="12" s="1"/>
  <c r="K23" i="12" s="1"/>
  <c r="G23" i="12" s="1"/>
  <c r="F23" i="12"/>
  <c r="P22" i="12"/>
  <c r="I22" i="12"/>
  <c r="J22" i="12" s="1"/>
  <c r="K22" i="12" s="1"/>
  <c r="G22" i="12" s="1"/>
  <c r="F22" i="12"/>
  <c r="P21" i="12"/>
  <c r="I21" i="12"/>
  <c r="J21" i="12" s="1"/>
  <c r="K21" i="12" s="1"/>
  <c r="G21" i="12" s="1"/>
  <c r="F21" i="12"/>
  <c r="P20" i="12"/>
  <c r="I20" i="12"/>
  <c r="J20" i="12" s="1"/>
  <c r="K20" i="12" s="1"/>
  <c r="G20" i="12" s="1"/>
  <c r="F20" i="12"/>
  <c r="P19" i="12"/>
  <c r="I19" i="12"/>
  <c r="J19" i="12" s="1"/>
  <c r="K19" i="12" s="1"/>
  <c r="G19" i="12" s="1"/>
  <c r="F19" i="12"/>
  <c r="P18" i="12"/>
  <c r="I18" i="12"/>
  <c r="J18" i="12" s="1"/>
  <c r="K18" i="12" s="1"/>
  <c r="G18" i="12" s="1"/>
  <c r="F18" i="12"/>
  <c r="P17" i="12"/>
  <c r="I17" i="12"/>
  <c r="J17" i="12" s="1"/>
  <c r="K17" i="12" s="1"/>
  <c r="G17" i="12" s="1"/>
  <c r="F17" i="12"/>
  <c r="P16" i="12"/>
  <c r="I16" i="12"/>
  <c r="J16" i="12" s="1"/>
  <c r="K16" i="12" s="1"/>
  <c r="G16" i="12" s="1"/>
  <c r="F16" i="12"/>
  <c r="P15" i="12"/>
  <c r="I15" i="12"/>
  <c r="J15" i="12" s="1"/>
  <c r="K15" i="12" s="1"/>
  <c r="G15" i="12" s="1"/>
  <c r="F15" i="12"/>
  <c r="P14" i="12"/>
  <c r="I14" i="12"/>
  <c r="J14" i="12" s="1"/>
  <c r="K14" i="12" s="1"/>
  <c r="G14" i="12" s="1"/>
  <c r="F14" i="12"/>
  <c r="P13" i="12"/>
  <c r="I13" i="12"/>
  <c r="J13" i="12" s="1"/>
  <c r="K13" i="12" s="1"/>
  <c r="G13" i="12" s="1"/>
  <c r="F13" i="12"/>
  <c r="P12" i="12"/>
  <c r="I12" i="12"/>
  <c r="J12" i="12" s="1"/>
  <c r="K12" i="12" s="1"/>
  <c r="G12" i="12" s="1"/>
  <c r="F12" i="12"/>
  <c r="P11" i="12"/>
  <c r="I11" i="12"/>
  <c r="J11" i="12" s="1"/>
  <c r="K11" i="12" s="1"/>
  <c r="G11" i="12" s="1"/>
  <c r="F11" i="12"/>
  <c r="F39" i="11"/>
  <c r="F38" i="11"/>
  <c r="F37" i="11"/>
  <c r="F36" i="11"/>
  <c r="F35" i="11"/>
  <c r="F33" i="11"/>
  <c r="F32" i="11"/>
  <c r="F31" i="11"/>
  <c r="F30" i="11"/>
  <c r="F29" i="11"/>
  <c r="F27" i="11"/>
  <c r="F26" i="11"/>
  <c r="F25" i="11"/>
  <c r="F24" i="11"/>
  <c r="F23" i="11"/>
  <c r="F21" i="11"/>
  <c r="F20" i="11"/>
  <c r="F19" i="11"/>
  <c r="F18" i="11"/>
  <c r="F17" i="11"/>
  <c r="F15" i="11"/>
  <c r="F14" i="11"/>
  <c r="F13" i="11"/>
  <c r="F12" i="11"/>
  <c r="F11" i="11"/>
  <c r="Q39" i="11"/>
  <c r="G39" i="11"/>
  <c r="H39" i="11" s="1"/>
  <c r="I39" i="11" s="1"/>
  <c r="J39" i="11"/>
  <c r="Q38" i="11"/>
  <c r="G38" i="11"/>
  <c r="H38" i="11" s="1"/>
  <c r="I38" i="11" s="1"/>
  <c r="K38" i="11" s="1"/>
  <c r="L38" i="11" s="1"/>
  <c r="J38" i="11"/>
  <c r="Q37" i="11"/>
  <c r="G37" i="11"/>
  <c r="H37" i="11" s="1"/>
  <c r="I37" i="11" s="1"/>
  <c r="J37" i="11"/>
  <c r="Q36" i="11"/>
  <c r="G36" i="11"/>
  <c r="H36" i="11" s="1"/>
  <c r="I36" i="11" s="1"/>
  <c r="K36" i="11" s="1"/>
  <c r="L36" i="11" s="1"/>
  <c r="J36" i="11"/>
  <c r="Q35" i="11"/>
  <c r="G35" i="11"/>
  <c r="H35" i="11" s="1"/>
  <c r="I35" i="11" s="1"/>
  <c r="J35" i="11"/>
  <c r="Q33" i="11"/>
  <c r="G33" i="11"/>
  <c r="H33" i="11" s="1"/>
  <c r="I33" i="11" s="1"/>
  <c r="J33" i="11"/>
  <c r="Q32" i="11"/>
  <c r="G32" i="11"/>
  <c r="H32" i="11" s="1"/>
  <c r="I32" i="11" s="1"/>
  <c r="J32" i="11"/>
  <c r="Q31" i="11"/>
  <c r="G31" i="11"/>
  <c r="H31" i="11" s="1"/>
  <c r="I31" i="11" s="1"/>
  <c r="K31" i="11" s="1"/>
  <c r="L31" i="11" s="1"/>
  <c r="J31" i="11"/>
  <c r="Q30" i="11"/>
  <c r="G30" i="11"/>
  <c r="H30" i="11" s="1"/>
  <c r="I30" i="11" s="1"/>
  <c r="J30" i="11"/>
  <c r="Q29" i="11"/>
  <c r="G29" i="11"/>
  <c r="H29" i="11" s="1"/>
  <c r="I29" i="11" s="1"/>
  <c r="K29" i="11" s="1"/>
  <c r="L29" i="11" s="1"/>
  <c r="J29" i="11"/>
  <c r="Q27" i="11"/>
  <c r="G27" i="11"/>
  <c r="H27" i="11" s="1"/>
  <c r="I27" i="11" s="1"/>
  <c r="J27" i="11"/>
  <c r="Q26" i="11"/>
  <c r="G26" i="11"/>
  <c r="H26" i="11" s="1"/>
  <c r="I26" i="11" s="1"/>
  <c r="K26" i="11" s="1"/>
  <c r="L26" i="11" s="1"/>
  <c r="J26" i="11"/>
  <c r="Q25" i="11"/>
  <c r="G25" i="11"/>
  <c r="H25" i="11" s="1"/>
  <c r="I25" i="11" s="1"/>
  <c r="K25" i="11" s="1"/>
  <c r="L25" i="11" s="1"/>
  <c r="J25" i="11"/>
  <c r="Q24" i="11"/>
  <c r="G24" i="11"/>
  <c r="H24" i="11" s="1"/>
  <c r="I24" i="11" s="1"/>
  <c r="J24" i="11"/>
  <c r="Q23" i="11"/>
  <c r="G23" i="11"/>
  <c r="H23" i="11" s="1"/>
  <c r="I23" i="11" s="1"/>
  <c r="J23" i="11"/>
  <c r="Q21" i="11"/>
  <c r="G21" i="11"/>
  <c r="H21" i="11" s="1"/>
  <c r="I21" i="11" s="1"/>
  <c r="K21" i="11" s="1"/>
  <c r="L21" i="11" s="1"/>
  <c r="J21" i="11"/>
  <c r="Q20" i="11"/>
  <c r="G20" i="11"/>
  <c r="H20" i="11" s="1"/>
  <c r="I20" i="11" s="1"/>
  <c r="J20" i="11"/>
  <c r="Q19" i="11"/>
  <c r="G19" i="11"/>
  <c r="H19" i="11" s="1"/>
  <c r="I19" i="11" s="1"/>
  <c r="K19" i="11" s="1"/>
  <c r="L19" i="11" s="1"/>
  <c r="J19" i="11"/>
  <c r="Q18" i="11"/>
  <c r="G18" i="11"/>
  <c r="H18" i="11" s="1"/>
  <c r="I18" i="11" s="1"/>
  <c r="J18" i="11"/>
  <c r="Q17" i="11"/>
  <c r="G17" i="11"/>
  <c r="H17" i="11" s="1"/>
  <c r="I17" i="11" s="1"/>
  <c r="K17" i="11" s="1"/>
  <c r="L17" i="11" s="1"/>
  <c r="J17" i="11"/>
  <c r="Q15" i="11"/>
  <c r="G15" i="11"/>
  <c r="H15" i="11" s="1"/>
  <c r="I15" i="11" s="1"/>
  <c r="K15" i="11" s="1"/>
  <c r="L15" i="11" s="1"/>
  <c r="J15" i="11"/>
  <c r="Q14" i="11"/>
  <c r="G14" i="11"/>
  <c r="H14" i="11" s="1"/>
  <c r="I14" i="11" s="1"/>
  <c r="J14" i="11"/>
  <c r="Q13" i="11"/>
  <c r="G13" i="11"/>
  <c r="H13" i="11" s="1"/>
  <c r="I13" i="11" s="1"/>
  <c r="J13" i="11"/>
  <c r="Q12" i="11"/>
  <c r="G12" i="11"/>
  <c r="H12" i="11" s="1"/>
  <c r="I12" i="11" s="1"/>
  <c r="K12" i="11" s="1"/>
  <c r="L12" i="11" s="1"/>
  <c r="J12" i="11"/>
  <c r="Q11" i="11"/>
  <c r="G11" i="11"/>
  <c r="H11" i="11" s="1"/>
  <c r="I11" i="11" s="1"/>
  <c r="J11" i="11"/>
  <c r="K35" i="11" l="1"/>
  <c r="L35" i="11" s="1"/>
  <c r="K11" i="11"/>
  <c r="L11" i="11" s="1"/>
  <c r="K20" i="11"/>
  <c r="L20" i="11" s="1"/>
  <c r="K39" i="11"/>
  <c r="L39" i="11" s="1"/>
  <c r="K30" i="11"/>
  <c r="L30" i="11" s="1"/>
  <c r="K18" i="11"/>
  <c r="L18" i="11" s="1"/>
  <c r="K27" i="11"/>
  <c r="L27" i="11" s="1"/>
  <c r="K37" i="11"/>
  <c r="L37" i="11" s="1"/>
  <c r="K32" i="11"/>
  <c r="L32" i="11" s="1"/>
  <c r="K14" i="11"/>
  <c r="L14" i="11" s="1"/>
  <c r="K24" i="11"/>
  <c r="L24" i="11" s="1"/>
  <c r="K33" i="11"/>
  <c r="L33" i="11" s="1"/>
  <c r="K23" i="11"/>
  <c r="L23" i="11" s="1"/>
  <c r="K13" i="11"/>
  <c r="L13" i="11" s="1"/>
</calcChain>
</file>

<file path=xl/sharedStrings.xml><?xml version="1.0" encoding="utf-8"?>
<sst xmlns="http://schemas.openxmlformats.org/spreadsheetml/2006/main" count="1138" uniqueCount="348">
  <si>
    <t>%</t>
  </si>
  <si>
    <t>Aktivnost</t>
  </si>
  <si>
    <t>Početak</t>
  </si>
  <si>
    <t>Trajanje</t>
  </si>
  <si>
    <t>Završetak</t>
  </si>
  <si>
    <t>% završetka</t>
  </si>
  <si>
    <t>Nadležnost</t>
  </si>
  <si>
    <t>Status</t>
  </si>
  <si>
    <t>Ostatak</t>
  </si>
  <si>
    <t>Obratiti pažnju</t>
  </si>
  <si>
    <t>Prioritet</t>
  </si>
  <si>
    <t>Budžet</t>
  </si>
  <si>
    <t>Kategorija</t>
  </si>
  <si>
    <t>Kategorija A</t>
  </si>
  <si>
    <t>Kategorija B</t>
  </si>
  <si>
    <t>Kategorija C</t>
  </si>
  <si>
    <t>Kategorija D</t>
  </si>
  <si>
    <t>Kategorija E</t>
  </si>
  <si>
    <t>Napomene</t>
  </si>
  <si>
    <t xml:space="preserve">Marko </t>
  </si>
  <si>
    <t>Anita</t>
  </si>
  <si>
    <t>Milica</t>
  </si>
  <si>
    <t>Nebojša</t>
  </si>
  <si>
    <t>Napomena 1</t>
  </si>
  <si>
    <t>Napomena 2</t>
  </si>
  <si>
    <t>Napomena 3</t>
  </si>
  <si>
    <t>Napomena 4</t>
  </si>
  <si>
    <t>Napomena 5</t>
  </si>
  <si>
    <t>Napomena 6</t>
  </si>
  <si>
    <t>Napomena 7</t>
  </si>
  <si>
    <t>Napomena 8</t>
  </si>
  <si>
    <t>Napomena 9</t>
  </si>
  <si>
    <t>Napomena 10</t>
  </si>
  <si>
    <t>Napomena 11</t>
  </si>
  <si>
    <t>Napomena 12</t>
  </si>
  <si>
    <t>Napomena 13</t>
  </si>
  <si>
    <t>Napomena 14</t>
  </si>
  <si>
    <t>Napomena 15</t>
  </si>
  <si>
    <t>Napomena 16</t>
  </si>
  <si>
    <t>Napomena 17</t>
  </si>
  <si>
    <t>Napomena 18</t>
  </si>
  <si>
    <t>Napomena 19</t>
  </si>
  <si>
    <t>Napomena 20</t>
  </si>
  <si>
    <t>PLAN REALIZACIJE PROJEKTA</t>
  </si>
  <si>
    <t>Završeno</t>
  </si>
  <si>
    <t>Preostalo</t>
  </si>
  <si>
    <t>Faza 1</t>
  </si>
  <si>
    <t>Faza 2</t>
  </si>
  <si>
    <t>Aktivnost 1.1</t>
  </si>
  <si>
    <t>Aktivnost 1.2</t>
  </si>
  <si>
    <t>Aktivnost 1.3</t>
  </si>
  <si>
    <t>Aktivnost 1.4</t>
  </si>
  <si>
    <t>Aktivnost 1.5</t>
  </si>
  <si>
    <t>Aktivnost 2.1</t>
  </si>
  <si>
    <t>Aktivnost 2.2</t>
  </si>
  <si>
    <t>Aktivnost 2.3</t>
  </si>
  <si>
    <t>Aktivnost 2.4</t>
  </si>
  <si>
    <t>Aktivnost 2.5</t>
  </si>
  <si>
    <t>Faza 3</t>
  </si>
  <si>
    <t>Aktivnost 3.1</t>
  </si>
  <si>
    <t>Aktivnost 3.2</t>
  </si>
  <si>
    <t>Aktivnost 3.3</t>
  </si>
  <si>
    <t>Aktivnost 3.4</t>
  </si>
  <si>
    <t>Aktivnost 3.5</t>
  </si>
  <si>
    <t>Faza 4</t>
  </si>
  <si>
    <t>Aktivnost 4.1</t>
  </si>
  <si>
    <t>Aktivnost 4.2</t>
  </si>
  <si>
    <t>Aktivnost 4.3</t>
  </si>
  <si>
    <t>Aktivnost 4.4</t>
  </si>
  <si>
    <t>Aktivnost 4.5</t>
  </si>
  <si>
    <t>Faza 5</t>
  </si>
  <si>
    <t>Aktivnost 5.1</t>
  </si>
  <si>
    <t>Aktivnost 5.2</t>
  </si>
  <si>
    <t>Aktivnost 5.3</t>
  </si>
  <si>
    <t>Aktivnost 5.4</t>
  </si>
  <si>
    <t>Aktivnost 5.5</t>
  </si>
  <si>
    <t>Napomena</t>
  </si>
  <si>
    <t>Nulto</t>
  </si>
  <si>
    <t>Naziv kategorije</t>
  </si>
  <si>
    <t>Aktivnost 1</t>
  </si>
  <si>
    <t>Aktivnost 2</t>
  </si>
  <si>
    <t>Aktivnost 3</t>
  </si>
  <si>
    <t>Aktivnost 4</t>
  </si>
  <si>
    <t>Aktivnost 5</t>
  </si>
  <si>
    <t>Aktivnost 6</t>
  </si>
  <si>
    <t>Aktivnost 7</t>
  </si>
  <si>
    <t>Aktivnost 8</t>
  </si>
  <si>
    <t>Aktivnost 9</t>
  </si>
  <si>
    <t>Aktivnost 10</t>
  </si>
  <si>
    <t>Aktivnost 11</t>
  </si>
  <si>
    <t>Aktivnost 12</t>
  </si>
  <si>
    <t>Aktivnost 13</t>
  </si>
  <si>
    <t>Aktivnost 14</t>
  </si>
  <si>
    <t>Aktivnost 15</t>
  </si>
  <si>
    <t>Aktivnost 16</t>
  </si>
  <si>
    <t>Aktivnost 17</t>
  </si>
  <si>
    <t>Aktivnost 18</t>
  </si>
  <si>
    <t>Aktivnost 19</t>
  </si>
  <si>
    <t>Aktivnost 20</t>
  </si>
  <si>
    <t>Milestone 1</t>
  </si>
  <si>
    <t>01/07/2022</t>
  </si>
  <si>
    <t>08/07/2022</t>
  </si>
  <si>
    <t>Milestone 2</t>
  </si>
  <si>
    <t>04/07/2022</t>
  </si>
  <si>
    <t>15/07/2022</t>
  </si>
  <si>
    <t>Milestone 3</t>
  </si>
  <si>
    <t>31/07/2022</t>
  </si>
  <si>
    <t>Milestone 4</t>
  </si>
  <si>
    <t>01/08/2022</t>
  </si>
  <si>
    <t>12/08/2022</t>
  </si>
  <si>
    <t>Milestone 5</t>
  </si>
  <si>
    <t>31/08/2022</t>
  </si>
  <si>
    <t>Milestone 6</t>
  </si>
  <si>
    <t>01/09/2022</t>
  </si>
  <si>
    <t>31/10/2022</t>
  </si>
  <si>
    <t>Milestone 7</t>
  </si>
  <si>
    <t>24/10/2022</t>
  </si>
  <si>
    <t>Milestone 8</t>
  </si>
  <si>
    <t>01/11/2022</t>
  </si>
  <si>
    <t>31/01/2023</t>
  </si>
  <si>
    <t>Milestone 9</t>
  </si>
  <si>
    <t>23/01/2023</t>
  </si>
  <si>
    <t>Reserve</t>
  </si>
  <si>
    <t>-</t>
  </si>
  <si>
    <t>JAN</t>
  </si>
  <si>
    <t>FEB</t>
  </si>
  <si>
    <t>MAR</t>
  </si>
  <si>
    <t>APR</t>
  </si>
  <si>
    <t>JUN</t>
  </si>
  <si>
    <t>JUL</t>
  </si>
  <si>
    <t>SEP</t>
  </si>
  <si>
    <t>NOV</t>
  </si>
  <si>
    <t>DEC</t>
  </si>
  <si>
    <t>Q1 2025</t>
  </si>
  <si>
    <t>Q2 2025</t>
  </si>
  <si>
    <t>J</t>
  </si>
  <si>
    <t>F</t>
  </si>
  <si>
    <t>M</t>
  </si>
  <si>
    <t>A</t>
  </si>
  <si>
    <t>S</t>
  </si>
  <si>
    <t>O</t>
  </si>
  <si>
    <t>N</t>
  </si>
  <si>
    <t>D</t>
  </si>
  <si>
    <t>Plan uspostavljanja PMO</t>
  </si>
  <si>
    <t>Identifikacija i procena potreba</t>
  </si>
  <si>
    <t>Utvrđivanje uloge PMO-a u organizaciji</t>
  </si>
  <si>
    <t>Priprema PMO plana razvoja</t>
  </si>
  <si>
    <t>Formiranje PMO izvršnog tima</t>
  </si>
  <si>
    <t>Uspostavljanje standardizovanih PMO procesa</t>
  </si>
  <si>
    <t>Početni razvoj PMO</t>
  </si>
  <si>
    <t>Dalji razvoj PMO</t>
  </si>
  <si>
    <t>MAJ</t>
  </si>
  <si>
    <t>AVG</t>
  </si>
  <si>
    <t>OKT</t>
  </si>
  <si>
    <t>Plan poslovne transformacije</t>
  </si>
  <si>
    <t>FAZE / KORACI</t>
  </si>
  <si>
    <t>FAZA 1: PRIPREMA</t>
  </si>
  <si>
    <t>FAZA 2: DEFINISANJE CILJEVA</t>
  </si>
  <si>
    <t>FAZA 3: SPROVOĐENJE TRANSFORMACIJE</t>
  </si>
  <si>
    <t>FAZA 4: EVALUACIJA REZULTATA</t>
  </si>
  <si>
    <t>Usaglašavanje ciljeva</t>
  </si>
  <si>
    <t>Definisanje projektnog zadatka</t>
  </si>
  <si>
    <t>Formiranje tima i obezbeđenje logistike</t>
  </si>
  <si>
    <t>Procena trenutnog stanja</t>
  </si>
  <si>
    <t>Definisanje željenih ishoda</t>
  </si>
  <si>
    <t>Izrada dokumentacije</t>
  </si>
  <si>
    <t>Unapređenje marketinga</t>
  </si>
  <si>
    <t>Unapređenje prodaje</t>
  </si>
  <si>
    <t>Unapređenje finansija</t>
  </si>
  <si>
    <t>Unapređenje ljudskih resursa</t>
  </si>
  <si>
    <t>Unapređenje poslovnih operacija</t>
  </si>
  <si>
    <t>Rast i razvoj poslovanja</t>
  </si>
  <si>
    <t>Procena ostvarenih rezultata</t>
  </si>
  <si>
    <t>Preporuke za dalja unapređenja</t>
  </si>
  <si>
    <t>KONTINUIRANE AKTIVNOSTI</t>
  </si>
  <si>
    <t>REZERVNO VREME</t>
  </si>
  <si>
    <t>Q3 2025</t>
  </si>
  <si>
    <t>Q4 2025</t>
  </si>
  <si>
    <t>Q1 2026</t>
  </si>
  <si>
    <t>Q2 2026</t>
  </si>
  <si>
    <t>Q3 2026</t>
  </si>
  <si>
    <t>Q4 2026</t>
  </si>
  <si>
    <t>Q1 2027</t>
  </si>
  <si>
    <t>Q2 2027</t>
  </si>
  <si>
    <t>Faza</t>
  </si>
  <si>
    <t>Milestone</t>
  </si>
  <si>
    <t>Milestones - opis</t>
  </si>
  <si>
    <t>Milestones</t>
  </si>
  <si>
    <t>Analiza</t>
  </si>
  <si>
    <t>Uputstvo - draft</t>
  </si>
  <si>
    <t>Uputstvo - final</t>
  </si>
  <si>
    <t>Plan obuke</t>
  </si>
  <si>
    <t>Materijali za obuku</t>
  </si>
  <si>
    <t>Sprovođenje obuke</t>
  </si>
  <si>
    <t>Izveštaj o obuci</t>
  </si>
  <si>
    <t>Pružena podrška</t>
  </si>
  <si>
    <t xml:space="preserve">Izveštaj o realizaciji </t>
  </si>
  <si>
    <t>Jul 2024</t>
  </si>
  <si>
    <t>Avg 2024</t>
  </si>
  <si>
    <t>Sep 2024</t>
  </si>
  <si>
    <t>Okt 2024</t>
  </si>
  <si>
    <t>Nov 2024</t>
  </si>
  <si>
    <t>Dec 2024</t>
  </si>
  <si>
    <t>Jan 2025</t>
  </si>
  <si>
    <t>Feb 2025</t>
  </si>
  <si>
    <t>Razvoj nove metodologije evaluacije poslovnog plana</t>
  </si>
  <si>
    <t xml:space="preserve">Description 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</si>
  <si>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</si>
  <si>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</si>
  <si>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</si>
  <si>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</si>
  <si>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</si>
  <si>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</si>
  <si>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</si>
  <si>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</si>
  <si>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</si>
  <si>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</si>
  <si>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</si>
  <si>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</si>
  <si>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</si>
  <si>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</si>
  <si>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</si>
  <si>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</si>
  <si>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</si>
  <si>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</si>
  <si>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</si>
  <si>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</si>
  <si>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</si>
  <si>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</si>
  <si>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</si>
  <si>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</si>
  <si>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</si>
  <si>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</si>
  <si>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</si>
  <si>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</si>
  <si>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</si>
  <si>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</si>
  <si>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</si>
  <si>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</si>
  <si>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</si>
  <si>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</si>
  <si>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</si>
  <si>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</si>
  <si>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</si>
  <si>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</si>
  <si>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</si>
  <si>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</si>
  <si>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Ček-lista za praćenje Milestones-a</t>
  </si>
  <si>
    <t>Projekat</t>
  </si>
  <si>
    <t>Opis</t>
  </si>
  <si>
    <t>Rok (inicijalni)</t>
  </si>
  <si>
    <t>Rok (korigovani)</t>
  </si>
  <si>
    <t>Rok (predloženi)</t>
  </si>
  <si>
    <t>Podneto?</t>
  </si>
  <si>
    <t>Datum podnošenja</t>
  </si>
  <si>
    <t>Allegro</t>
  </si>
  <si>
    <t>Crescendo</t>
  </si>
  <si>
    <t>Sonata</t>
  </si>
  <si>
    <t>Sunt veniam cillum esse sint do</t>
  </si>
  <si>
    <t>Minim incididunt in et in aliqua</t>
  </si>
  <si>
    <t>Duis labore occaecat elit qui dolore</t>
  </si>
  <si>
    <t>Ex do cillum in do pariatur</t>
  </si>
  <si>
    <t>Laborum labore reprehenderit qui esse</t>
  </si>
  <si>
    <t>In sint ad fugiat sit enim eu ex et</t>
  </si>
  <si>
    <t>Sint lorem incididunt cupidatat</t>
  </si>
  <si>
    <t>Ex sed dolore voluptate aute ad sit</t>
  </si>
  <si>
    <t>Do proident duis voluptate eiusmod</t>
  </si>
  <si>
    <t>Nostrud sit commodo aliquip</t>
  </si>
  <si>
    <t>Enim voluptate aute in excepteur</t>
  </si>
  <si>
    <t>Aute excepteur quis mollit eu aliquip</t>
  </si>
  <si>
    <t>Aute qui tempor quis reprehenderit ut</t>
  </si>
  <si>
    <t>Reprehenderit laborum occaecat do</t>
  </si>
  <si>
    <t>Dolor velit ut anim esse duis cillum</t>
  </si>
  <si>
    <t>Occaecat aute anim deserunt dolore</t>
  </si>
  <si>
    <t>Reprehenderit cillum laboris sint</t>
  </si>
  <si>
    <t>Sit enim in irure consectetur ea</t>
  </si>
  <si>
    <t>Velit lorem fugiat qui culpa et</t>
  </si>
  <si>
    <t>Laboris nostrud elit sed voluptate</t>
  </si>
  <si>
    <t>Ex reprehenderit in eiusmod esse</t>
  </si>
  <si>
    <t>Eu minim do nulla irure sunt aute ea</t>
  </si>
  <si>
    <t>Quis in lorem amet occaecat ullamco</t>
  </si>
  <si>
    <t>Elit in esse sed nulla qui nulla</t>
  </si>
  <si>
    <t>Deserunt aute cillum reprehenderit</t>
  </si>
  <si>
    <t>Dolore laboris nostrud ea ut lorem</t>
  </si>
  <si>
    <t>Tempor est cillum ut do dolore irure</t>
  </si>
  <si>
    <t>Nulla incididunt id ut sint cillum</t>
  </si>
  <si>
    <t>Ut ipsum id non tempor ut proident</t>
  </si>
  <si>
    <t>Sint magna voluptate aliquip sint</t>
  </si>
  <si>
    <t>Fugiat occaecat id aute velit eu</t>
  </si>
  <si>
    <t>Esse ea consequat consequat ipsum</t>
  </si>
  <si>
    <t>Anim duis proident ex velit cillum ex</t>
  </si>
  <si>
    <t>Quis duis aliqua tempor ipsum aute</t>
  </si>
  <si>
    <t>Eiusmod ea magna non minim sed ut</t>
  </si>
  <si>
    <t>Eu anim lorem sed magna sed ut ullamco</t>
  </si>
  <si>
    <t>Laborum consectetur ipsum sint</t>
  </si>
  <si>
    <t>Aute consequat dolore ut est irure aute</t>
  </si>
  <si>
    <t>Consequat ut voluptate duis minim do</t>
  </si>
  <si>
    <t>Anim aute laborum dolore lorem esse et</t>
  </si>
  <si>
    <t>Nulla magna elit nulla ea dolore</t>
  </si>
  <si>
    <t>Ex esse reprehenderit ut anim dolore</t>
  </si>
  <si>
    <t>Pariatur enim occaecat dolore sit</t>
  </si>
  <si>
    <t>Cupidatat velit aute consequat minim</t>
  </si>
  <si>
    <t>Cillum proident lorem occaecat est</t>
  </si>
  <si>
    <t>Duis aliqua ex fugiat adipiscing</t>
  </si>
  <si>
    <t>Ad sunt in velit id labore est id</t>
  </si>
  <si>
    <t>Ad sunt cillum consequat labore</t>
  </si>
  <si>
    <t>Ipsum nulla ut reprehenderit cillum in</t>
  </si>
  <si>
    <t>Dolor ea excepteur aute nulla</t>
  </si>
  <si>
    <t>Irure mollit eiusmod ex in ullamco in</t>
  </si>
  <si>
    <t>Excepteur excepteur aute culpa aute</t>
  </si>
  <si>
    <t>Adipiscing adipiscing ea et laboris</t>
  </si>
  <si>
    <t>Ex id pariatur in mollit irure ​</t>
  </si>
  <si>
    <t>Nije započeto</t>
  </si>
  <si>
    <t>U toku</t>
  </si>
  <si>
    <t>Podneto</t>
  </si>
  <si>
    <t>Nije aktuelno</t>
  </si>
  <si>
    <t>Delimično završeno</t>
  </si>
  <si>
    <t>Uskoro gotovo</t>
  </si>
  <si>
    <t>Da</t>
  </si>
  <si>
    <t>Ne</t>
  </si>
  <si>
    <t>Podneto u roku</t>
  </si>
  <si>
    <t>Dokumentacija još nije kompletirana</t>
  </si>
  <si>
    <t>Čekamo finalne odobrene izmene</t>
  </si>
  <si>
    <t>Tehnički problemi usporili su slanje</t>
  </si>
  <si>
    <t>Otpisano</t>
  </si>
  <si>
    <t>Revizija</t>
  </si>
  <si>
    <t>U planu</t>
  </si>
  <si>
    <t>Kašnjenje</t>
  </si>
  <si>
    <t>Pauzirano</t>
  </si>
  <si>
    <t>Status1</t>
  </si>
  <si>
    <t>Visok</t>
  </si>
  <si>
    <t>Srednji</t>
  </si>
  <si>
    <t>Nizak</t>
  </si>
  <si>
    <t>Naziv projekta</t>
  </si>
  <si>
    <t>Kontinuirana aktivnost</t>
  </si>
  <si>
    <t>Sub-aktivnost</t>
  </si>
  <si>
    <t>Opis aktivnosti</t>
  </si>
  <si>
    <t>Opis sub-aktivnosti</t>
  </si>
  <si>
    <t>INTERVAL 1</t>
  </si>
  <si>
    <t>INTERVAL 2</t>
  </si>
  <si>
    <t>INTERVAL 3</t>
  </si>
  <si>
    <t>INTERVAL 4</t>
  </si>
  <si>
    <t>INTERVAL 5</t>
  </si>
  <si>
    <t>INTERVAL 6</t>
  </si>
  <si>
    <t>INTERVAL 7</t>
  </si>
  <si>
    <t>INTERVAL 8</t>
  </si>
  <si>
    <t>INTERVAL 9</t>
  </si>
  <si>
    <t>INTERVAL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</si>
</sst>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[$$-409]#,##0"/>
    <numFmt numFmtId="166" formatCode="[$]dd/mm/yyyy;@" x16r2:formatCode16="[$-en-001,1]dd/mm/yyyy;@"/>
    <numFmt numFmtId="167" formatCode="dd\.mm\.yyyy;@"/>
    <numFmt numFmtId="168" formatCode="[$-409]d\-mmm\-yy;@"/>
    <numFmt numFmtId="173" formatCode="dd/mm/yyyy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79BF7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CDF2"/>
        <bgColor indexed="64"/>
      </patternFill>
    </fill>
    <fill>
      <patternFill patternType="lightHorizontal">
        <fgColor theme="0"/>
        <bgColor theme="5" tint="0.39997558519241921"/>
      </patternFill>
    </fill>
    <fill>
      <patternFill patternType="lightHorizontal">
        <fgColor theme="0"/>
        <bgColor rgb="FFCCFF99"/>
      </patternFill>
    </fill>
    <fill>
      <patternFill patternType="solid">
        <fgColor rgb="FFCCFF9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 style="hair">
        <color theme="0" tint="-0.24994659260841701"/>
      </left>
      <right/>
      <top/>
      <bottom style="thin">
        <color theme="0" tint="-0.499984740745262"/>
      </bottom>
      <diagonal/>
    </border>
    <border>
      <left/>
      <right style="hair">
        <color theme="0" tint="-0.24994659260841701"/>
      </right>
      <top/>
      <bottom style="thin">
        <color theme="0" tint="-0.499984740745262"/>
      </bottom>
      <diagonal/>
    </border>
    <border>
      <left style="hair">
        <color theme="0" tint="-0.24994659260841701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/>
      </right>
      <top style="thin">
        <color theme="0"/>
      </top>
      <bottom style="hair">
        <color theme="0" tint="-0.24994659260841701"/>
      </bottom>
      <diagonal/>
    </border>
    <border>
      <left style="thin">
        <color theme="0"/>
      </left>
      <right style="hair">
        <color theme="0" tint="-0.24994659260841701"/>
      </right>
      <top style="thin">
        <color theme="0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hair">
        <color theme="0" tint="-0.24994659260841701"/>
      </top>
      <bottom style="thin">
        <color theme="0"/>
      </bottom>
      <diagonal/>
    </border>
    <border>
      <left style="hair">
        <color theme="0" tint="-0.24994659260841701"/>
      </left>
      <right style="thin">
        <color theme="0"/>
      </right>
      <top style="hair">
        <color theme="0" tint="-0.24994659260841701"/>
      </top>
      <bottom style="thin">
        <color theme="0"/>
      </bottom>
      <diagonal/>
    </border>
    <border>
      <left style="thin">
        <color theme="0"/>
      </left>
      <right style="hair">
        <color theme="0" tint="-0.24994659260841701"/>
      </right>
      <top style="hair">
        <color theme="0" tint="-0.24994659260841701"/>
      </top>
      <bottom style="thin">
        <color theme="0"/>
      </bottom>
      <diagonal/>
    </border>
    <border>
      <left style="hair">
        <color theme="0" tint="-0.24994659260841701"/>
      </left>
      <right/>
      <top style="thin">
        <color theme="0"/>
      </top>
      <bottom style="hair">
        <color theme="0" tint="-0.24994659260841701"/>
      </bottom>
      <diagonal/>
    </border>
    <border>
      <left/>
      <right/>
      <top style="thin">
        <color theme="0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thin">
        <color theme="0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theme="0"/>
      </bottom>
      <diagonal/>
    </border>
    <border>
      <left/>
      <right/>
      <top style="hair">
        <color theme="0" tint="-0.24994659260841701"/>
      </top>
      <bottom style="thin">
        <color theme="0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theme="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thin">
        <color theme="0" tint="-0.49998474074526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thin">
        <color indexed="64"/>
      </bottom>
      <diagonal/>
    </border>
    <border>
      <left style="hair">
        <color theme="0" tint="-0.2499465926084170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theme="0" tint="-0.24994659260841701"/>
      </right>
      <top/>
      <bottom style="thin">
        <color indexed="64"/>
      </bottom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thin">
        <color indexed="64"/>
      </bottom>
      <diagonal/>
    </border>
    <border>
      <left/>
      <right style="medium">
        <color theme="0" tint="-0.24994659260841701"/>
      </right>
      <top/>
      <bottom style="thin">
        <color indexed="64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hair">
        <color theme="0" tint="-0.34998626667073579"/>
      </top>
      <bottom style="hair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88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166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indent="1"/>
    </xf>
    <xf numFmtId="3" fontId="2" fillId="0" borderId="2" xfId="0" applyNumberFormat="1" applyFont="1" applyBorder="1" applyAlignment="1">
      <alignment horizontal="left" vertical="center" indent="1"/>
    </xf>
    <xf numFmtId="167" fontId="2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167" fontId="0" fillId="0" borderId="3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left" vertical="center" indent="1"/>
    </xf>
    <xf numFmtId="165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167" fontId="0" fillId="0" borderId="4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left" vertical="center" indent="1"/>
    </xf>
    <xf numFmtId="165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 indent="1"/>
    </xf>
    <xf numFmtId="167" fontId="0" fillId="0" borderId="5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left" vertical="center" indent="1"/>
    </xf>
    <xf numFmtId="165" fontId="0" fillId="0" borderId="5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 inden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 indent="1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center" indent="1"/>
    </xf>
    <xf numFmtId="3" fontId="2" fillId="0" borderId="30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3" fontId="0" fillId="0" borderId="31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3" fontId="0" fillId="0" borderId="33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9" fontId="0" fillId="0" borderId="33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165" fontId="0" fillId="0" borderId="33" xfId="0" applyNumberFormat="1" applyBorder="1" applyAlignment="1">
      <alignment horizontal="center" vertical="center"/>
    </xf>
    <xf numFmtId="0" fontId="0" fillId="0" borderId="26" xfId="0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  <xf numFmtId="3" fontId="0" fillId="0" borderId="35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9" fontId="0" fillId="0" borderId="35" xfId="0" applyNumberFormat="1" applyBorder="1" applyAlignment="1">
      <alignment horizontal="center" vertical="center"/>
    </xf>
    <xf numFmtId="165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3" fontId="0" fillId="0" borderId="37" xfId="0" applyNumberForma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9" fontId="0" fillId="0" borderId="37" xfId="0" applyNumberFormat="1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165" fontId="0" fillId="0" borderId="37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2" fillId="0" borderId="39" xfId="0" applyFont="1" applyBorder="1" applyAlignment="1">
      <alignment horizontal="left" vertical="center" indent="1"/>
    </xf>
    <xf numFmtId="0" fontId="2" fillId="0" borderId="39" xfId="0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42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 indent="1"/>
    </xf>
    <xf numFmtId="168" fontId="0" fillId="0" borderId="31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" fillId="0" borderId="33" xfId="0" applyFont="1" applyBorder="1" applyAlignment="1">
      <alignment horizontal="left" vertical="center" indent="1"/>
    </xf>
    <xf numFmtId="168" fontId="0" fillId="0" borderId="33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6" fillId="0" borderId="39" xfId="0" applyFont="1" applyBorder="1" applyAlignment="1">
      <alignment horizontal="left" vertical="center" indent="1"/>
    </xf>
    <xf numFmtId="0" fontId="6" fillId="0" borderId="3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6" fillId="0" borderId="31" xfId="0" applyFont="1" applyBorder="1" applyAlignment="1">
      <alignment horizontal="left" vertical="center" indent="1"/>
    </xf>
    <xf numFmtId="0" fontId="0" fillId="7" borderId="31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40" xfId="0" applyFont="1" applyBorder="1" applyAlignment="1">
      <alignment horizontal="left" vertical="center" inden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indent="1"/>
    </xf>
    <xf numFmtId="0" fontId="7" fillId="0" borderId="43" xfId="0" applyFont="1" applyBorder="1" applyAlignment="1">
      <alignment horizontal="left" vertical="center" indent="1"/>
    </xf>
    <xf numFmtId="0" fontId="0" fillId="8" borderId="48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1"/>
    </xf>
    <xf numFmtId="0" fontId="0" fillId="9" borderId="44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9" borderId="0" xfId="0" applyFill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8" borderId="43" xfId="0" applyFill="1" applyBorder="1" applyAlignment="1">
      <alignment horizontal="center" vertical="center"/>
    </xf>
    <xf numFmtId="0" fontId="0" fillId="8" borderId="49" xfId="0" applyFill="1" applyBorder="1" applyAlignment="1">
      <alignment horizontal="center" vertical="center"/>
    </xf>
    <xf numFmtId="0" fontId="0" fillId="9" borderId="45" xfId="0" applyFill="1" applyBorder="1" applyAlignment="1">
      <alignment horizontal="center" vertical="center"/>
    </xf>
    <xf numFmtId="0" fontId="8" fillId="0" borderId="43" xfId="0" applyFont="1" applyBorder="1" applyAlignment="1">
      <alignment horizontal="left" vertical="center" indent="1"/>
    </xf>
    <xf numFmtId="0" fontId="0" fillId="10" borderId="48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32" xfId="0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0" fillId="10" borderId="49" xfId="0" applyFill="1" applyBorder="1" applyAlignment="1">
      <alignment horizontal="center" vertical="center"/>
    </xf>
    <xf numFmtId="0" fontId="0" fillId="11" borderId="48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32" xfId="0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0" fontId="0" fillId="11" borderId="49" xfId="0" applyFill="1" applyBorder="1" applyAlignment="1">
      <alignment horizontal="center" vertical="center"/>
    </xf>
    <xf numFmtId="0" fontId="9" fillId="0" borderId="43" xfId="0" applyFont="1" applyBorder="1" applyAlignment="1">
      <alignment horizontal="left" vertical="center" indent="1"/>
    </xf>
    <xf numFmtId="0" fontId="0" fillId="12" borderId="48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32" xfId="0" applyFill="1" applyBorder="1" applyAlignment="1">
      <alignment horizontal="center" vertical="center"/>
    </xf>
    <xf numFmtId="0" fontId="0" fillId="12" borderId="43" xfId="0" applyFill="1" applyBorder="1" applyAlignment="1">
      <alignment horizontal="center" vertical="center"/>
    </xf>
    <xf numFmtId="0" fontId="0" fillId="12" borderId="49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31" xfId="0" applyFont="1" applyBorder="1" applyAlignment="1">
      <alignment horizontal="left" vertical="center" indent="2"/>
    </xf>
    <xf numFmtId="0" fontId="10" fillId="0" borderId="0" xfId="2" applyFont="1" applyAlignment="1">
      <alignment horizontal="left" vertical="center" indent="1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indent="1"/>
    </xf>
    <xf numFmtId="0" fontId="12" fillId="3" borderId="50" xfId="2" applyFont="1" applyFill="1" applyBorder="1" applyAlignment="1">
      <alignment horizontal="left" vertical="center" indent="1"/>
    </xf>
    <xf numFmtId="0" fontId="12" fillId="3" borderId="50" xfId="2" applyFont="1" applyFill="1" applyBorder="1" applyAlignment="1">
      <alignment horizontal="center" vertical="center"/>
    </xf>
    <xf numFmtId="0" fontId="11" fillId="2" borderId="50" xfId="2" applyFont="1" applyFill="1" applyBorder="1" applyAlignment="1">
      <alignment horizontal="left" vertical="center" indent="1"/>
    </xf>
    <xf numFmtId="0" fontId="11" fillId="2" borderId="50" xfId="2" applyFont="1" applyFill="1" applyBorder="1" applyAlignment="1">
      <alignment horizontal="center" vertical="center"/>
    </xf>
    <xf numFmtId="173" fontId="11" fillId="2" borderId="50" xfId="2" applyNumberFormat="1" applyFont="1" applyFill="1" applyBorder="1" applyAlignment="1">
      <alignment horizontal="center" vertical="center"/>
    </xf>
    <xf numFmtId="173" fontId="11" fillId="0" borderId="0" xfId="2" applyNumberFormat="1" applyFont="1" applyAlignment="1">
      <alignment horizontal="center" vertical="center"/>
    </xf>
    <xf numFmtId="0" fontId="13" fillId="3" borderId="0" xfId="2" applyFont="1" applyFill="1" applyAlignment="1">
      <alignment horizontal="left" vertical="center" indent="1"/>
    </xf>
    <xf numFmtId="3" fontId="0" fillId="0" borderId="18" xfId="0" applyNumberForma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</cellXfs>
  <cellStyles count="3">
    <cellStyle name="Normal" xfId="0" builtinId="0"/>
    <cellStyle name="Normal 2" xfId="1" xr:uid="{3456A916-EBAA-449B-8F29-6C245C4D43BB}"/>
    <cellStyle name="Normal 3" xfId="2" xr:uid="{8E4789D0-50AA-4A92-9012-9408243BAF28}"/>
  </cellStyles>
  <dxfs count="5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gradientFill degree="180">
          <stop position="0">
            <color theme="8" tint="0.80001220740379042"/>
          </stop>
          <stop position="1">
            <color theme="8"/>
          </stop>
        </gradient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 tint="0.14996795556505021"/>
      </font>
      <fill>
        <patternFill>
          <bgColor theme="0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CCFF99"/>
      <color rgb="FFFFCCCC"/>
      <color rgb="FFEFF6F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2000" b="1"/>
              <a:t>PLAN REALIZACIJE</a:t>
            </a:r>
            <a:r>
              <a:rPr lang="sr-Latn-RS" sz="2000" b="1" baseline="0"/>
              <a:t> PROJEKTA (U DANIMA)</a:t>
            </a:r>
            <a:endParaRPr lang="sr-Latn-RS" sz="2000" b="1"/>
          </a:p>
        </c:rich>
      </c:tx>
      <c:layout>
        <c:manualLayout>
          <c:xMode val="edge"/>
          <c:yMode val="edge"/>
          <c:x val="2.403633216632942E-2"/>
          <c:y val="1.0711498442356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3645115048099919E-2"/>
          <c:y val="9.4941875721838487E-2"/>
          <c:w val="0.90003291554683118"/>
          <c:h val="0.88542026746179836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'Po datumima'!$B$10:$B$39</c:f>
              <c:strCache>
                <c:ptCount val="30"/>
                <c:pt idx="0">
                  <c:v>Faza 1</c:v>
                </c:pt>
                <c:pt idx="1">
                  <c:v>Aktivnost 1.1</c:v>
                </c:pt>
                <c:pt idx="2">
                  <c:v>Aktivnost 1.2</c:v>
                </c:pt>
                <c:pt idx="3">
                  <c:v>Aktivnost 1.3</c:v>
                </c:pt>
                <c:pt idx="4">
                  <c:v>Aktivnost 1.4</c:v>
                </c:pt>
                <c:pt idx="5">
                  <c:v>Aktivnost 1.5</c:v>
                </c:pt>
                <c:pt idx="6">
                  <c:v>Faza 2</c:v>
                </c:pt>
                <c:pt idx="7">
                  <c:v>Aktivnost 2.1</c:v>
                </c:pt>
                <c:pt idx="8">
                  <c:v>Aktivnost 2.2</c:v>
                </c:pt>
                <c:pt idx="9">
                  <c:v>Aktivnost 2.3</c:v>
                </c:pt>
                <c:pt idx="10">
                  <c:v>Aktivnost 2.4</c:v>
                </c:pt>
                <c:pt idx="11">
                  <c:v>Aktivnost 2.5</c:v>
                </c:pt>
                <c:pt idx="12">
                  <c:v>Faza 3</c:v>
                </c:pt>
                <c:pt idx="13">
                  <c:v>Aktivnost 3.1</c:v>
                </c:pt>
                <c:pt idx="14">
                  <c:v>Aktivnost 3.2</c:v>
                </c:pt>
                <c:pt idx="15">
                  <c:v>Aktivnost 3.3</c:v>
                </c:pt>
                <c:pt idx="16">
                  <c:v>Aktivnost 3.4</c:v>
                </c:pt>
                <c:pt idx="17">
                  <c:v>Aktivnost 3.5</c:v>
                </c:pt>
                <c:pt idx="18">
                  <c:v>Faza 4</c:v>
                </c:pt>
                <c:pt idx="19">
                  <c:v>Aktivnost 4.1</c:v>
                </c:pt>
                <c:pt idx="20">
                  <c:v>Aktivnost 4.2</c:v>
                </c:pt>
                <c:pt idx="21">
                  <c:v>Aktivnost 4.3</c:v>
                </c:pt>
                <c:pt idx="22">
                  <c:v>Aktivnost 4.4</c:v>
                </c:pt>
                <c:pt idx="23">
                  <c:v>Aktivnost 4.5</c:v>
                </c:pt>
                <c:pt idx="24">
                  <c:v>Faza 5</c:v>
                </c:pt>
                <c:pt idx="25">
                  <c:v>Aktivnost 5.1</c:v>
                </c:pt>
                <c:pt idx="26">
                  <c:v>Aktivnost 5.2</c:v>
                </c:pt>
                <c:pt idx="27">
                  <c:v>Aktivnost 5.3</c:v>
                </c:pt>
                <c:pt idx="28">
                  <c:v>Aktivnost 5.4</c:v>
                </c:pt>
                <c:pt idx="29">
                  <c:v>Aktivnost 5.5</c:v>
                </c:pt>
              </c:strCache>
            </c:strRef>
          </c:cat>
          <c:val>
            <c:numRef>
              <c:f>'Po datumima'!$J$10:$J$39</c:f>
              <c:numCache>
                <c:formatCode>#,##0</c:formatCode>
                <c:ptCount val="30"/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17</c:v>
                </c:pt>
                <c:pt idx="5">
                  <c:v>24</c:v>
                </c:pt>
                <c:pt idx="7">
                  <c:v>29</c:v>
                </c:pt>
                <c:pt idx="8">
                  <c:v>35</c:v>
                </c:pt>
                <c:pt idx="9">
                  <c:v>35</c:v>
                </c:pt>
                <c:pt idx="10">
                  <c:v>40</c:v>
                </c:pt>
                <c:pt idx="11">
                  <c:v>50</c:v>
                </c:pt>
                <c:pt idx="13">
                  <c:v>60</c:v>
                </c:pt>
                <c:pt idx="14">
                  <c:v>60</c:v>
                </c:pt>
                <c:pt idx="15">
                  <c:v>65</c:v>
                </c:pt>
                <c:pt idx="16">
                  <c:v>70</c:v>
                </c:pt>
                <c:pt idx="17">
                  <c:v>75</c:v>
                </c:pt>
                <c:pt idx="19">
                  <c:v>85</c:v>
                </c:pt>
                <c:pt idx="20">
                  <c:v>92</c:v>
                </c:pt>
                <c:pt idx="21">
                  <c:v>92</c:v>
                </c:pt>
                <c:pt idx="22">
                  <c:v>106</c:v>
                </c:pt>
                <c:pt idx="23">
                  <c:v>111</c:v>
                </c:pt>
                <c:pt idx="25">
                  <c:v>122</c:v>
                </c:pt>
                <c:pt idx="26">
                  <c:v>136</c:v>
                </c:pt>
                <c:pt idx="27">
                  <c:v>135</c:v>
                </c:pt>
                <c:pt idx="28">
                  <c:v>153</c:v>
                </c:pt>
                <c:pt idx="29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D-41C4-B0E9-D7E7F3B031E7}"/>
            </c:ext>
          </c:extLst>
        </c:ser>
        <c:ser>
          <c:idx val="1"/>
          <c:order val="1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'Po datumima'!$B$10:$B$39</c:f>
              <c:strCache>
                <c:ptCount val="30"/>
                <c:pt idx="0">
                  <c:v>Faza 1</c:v>
                </c:pt>
                <c:pt idx="1">
                  <c:v>Aktivnost 1.1</c:v>
                </c:pt>
                <c:pt idx="2">
                  <c:v>Aktivnost 1.2</c:v>
                </c:pt>
                <c:pt idx="3">
                  <c:v>Aktivnost 1.3</c:v>
                </c:pt>
                <c:pt idx="4">
                  <c:v>Aktivnost 1.4</c:v>
                </c:pt>
                <c:pt idx="5">
                  <c:v>Aktivnost 1.5</c:v>
                </c:pt>
                <c:pt idx="6">
                  <c:v>Faza 2</c:v>
                </c:pt>
                <c:pt idx="7">
                  <c:v>Aktivnost 2.1</c:v>
                </c:pt>
                <c:pt idx="8">
                  <c:v>Aktivnost 2.2</c:v>
                </c:pt>
                <c:pt idx="9">
                  <c:v>Aktivnost 2.3</c:v>
                </c:pt>
                <c:pt idx="10">
                  <c:v>Aktivnost 2.4</c:v>
                </c:pt>
                <c:pt idx="11">
                  <c:v>Aktivnost 2.5</c:v>
                </c:pt>
                <c:pt idx="12">
                  <c:v>Faza 3</c:v>
                </c:pt>
                <c:pt idx="13">
                  <c:v>Aktivnost 3.1</c:v>
                </c:pt>
                <c:pt idx="14">
                  <c:v>Aktivnost 3.2</c:v>
                </c:pt>
                <c:pt idx="15">
                  <c:v>Aktivnost 3.3</c:v>
                </c:pt>
                <c:pt idx="16">
                  <c:v>Aktivnost 3.4</c:v>
                </c:pt>
                <c:pt idx="17">
                  <c:v>Aktivnost 3.5</c:v>
                </c:pt>
                <c:pt idx="18">
                  <c:v>Faza 4</c:v>
                </c:pt>
                <c:pt idx="19">
                  <c:v>Aktivnost 4.1</c:v>
                </c:pt>
                <c:pt idx="20">
                  <c:v>Aktivnost 4.2</c:v>
                </c:pt>
                <c:pt idx="21">
                  <c:v>Aktivnost 4.3</c:v>
                </c:pt>
                <c:pt idx="22">
                  <c:v>Aktivnost 4.4</c:v>
                </c:pt>
                <c:pt idx="23">
                  <c:v>Aktivnost 4.5</c:v>
                </c:pt>
                <c:pt idx="24">
                  <c:v>Faza 5</c:v>
                </c:pt>
                <c:pt idx="25">
                  <c:v>Aktivnost 5.1</c:v>
                </c:pt>
                <c:pt idx="26">
                  <c:v>Aktivnost 5.2</c:v>
                </c:pt>
                <c:pt idx="27">
                  <c:v>Aktivnost 5.3</c:v>
                </c:pt>
                <c:pt idx="28">
                  <c:v>Aktivnost 5.4</c:v>
                </c:pt>
                <c:pt idx="29">
                  <c:v>Aktivnost 5.5</c:v>
                </c:pt>
              </c:strCache>
            </c:strRef>
          </c:cat>
          <c:val>
            <c:numRef>
              <c:f>'Po datumima'!$K$10:$K$39</c:f>
              <c:numCache>
                <c:formatCode>#,##0.0</c:formatCode>
                <c:ptCount val="30"/>
                <c:pt idx="1">
                  <c:v>7.9799999999999995</c:v>
                </c:pt>
                <c:pt idx="2">
                  <c:v>14.06</c:v>
                </c:pt>
                <c:pt idx="3">
                  <c:v>6.72</c:v>
                </c:pt>
                <c:pt idx="4">
                  <c:v>9.5699999999999985</c:v>
                </c:pt>
                <c:pt idx="5">
                  <c:v>5.58</c:v>
                </c:pt>
                <c:pt idx="7">
                  <c:v>15.600000000000001</c:v>
                </c:pt>
                <c:pt idx="8">
                  <c:v>12.06</c:v>
                </c:pt>
                <c:pt idx="9">
                  <c:v>13.2</c:v>
                </c:pt>
                <c:pt idx="10">
                  <c:v>11.479999999999999</c:v>
                </c:pt>
                <c:pt idx="11">
                  <c:v>21.78</c:v>
                </c:pt>
                <c:pt idx="13">
                  <c:v>2.5500000000000003</c:v>
                </c:pt>
                <c:pt idx="14">
                  <c:v>2.16</c:v>
                </c:pt>
                <c:pt idx="15">
                  <c:v>0</c:v>
                </c:pt>
                <c:pt idx="16">
                  <c:v>3.9</c:v>
                </c:pt>
                <c:pt idx="17">
                  <c:v>23.400000000000002</c:v>
                </c:pt>
                <c:pt idx="19">
                  <c:v>9.2799999999999994</c:v>
                </c:pt>
                <c:pt idx="20">
                  <c:v>9.3800000000000008</c:v>
                </c:pt>
                <c:pt idx="21">
                  <c:v>11.02</c:v>
                </c:pt>
                <c:pt idx="22">
                  <c:v>3.15</c:v>
                </c:pt>
                <c:pt idx="23">
                  <c:v>3.24</c:v>
                </c:pt>
                <c:pt idx="25">
                  <c:v>2.72</c:v>
                </c:pt>
                <c:pt idx="26">
                  <c:v>6.02</c:v>
                </c:pt>
                <c:pt idx="27">
                  <c:v>16.940000000000001</c:v>
                </c:pt>
                <c:pt idx="28">
                  <c:v>14.580000000000002</c:v>
                </c:pt>
                <c:pt idx="29">
                  <c:v>20.46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D-41C4-B0E9-D7E7F3B031E7}"/>
            </c:ext>
          </c:extLst>
        </c:ser>
        <c:ser>
          <c:idx val="2"/>
          <c:order val="2"/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'Po datumima'!$B$10:$B$39</c:f>
              <c:strCache>
                <c:ptCount val="30"/>
                <c:pt idx="0">
                  <c:v>Faza 1</c:v>
                </c:pt>
                <c:pt idx="1">
                  <c:v>Aktivnost 1.1</c:v>
                </c:pt>
                <c:pt idx="2">
                  <c:v>Aktivnost 1.2</c:v>
                </c:pt>
                <c:pt idx="3">
                  <c:v>Aktivnost 1.3</c:v>
                </c:pt>
                <c:pt idx="4">
                  <c:v>Aktivnost 1.4</c:v>
                </c:pt>
                <c:pt idx="5">
                  <c:v>Aktivnost 1.5</c:v>
                </c:pt>
                <c:pt idx="6">
                  <c:v>Faza 2</c:v>
                </c:pt>
                <c:pt idx="7">
                  <c:v>Aktivnost 2.1</c:v>
                </c:pt>
                <c:pt idx="8">
                  <c:v>Aktivnost 2.2</c:v>
                </c:pt>
                <c:pt idx="9">
                  <c:v>Aktivnost 2.3</c:v>
                </c:pt>
                <c:pt idx="10">
                  <c:v>Aktivnost 2.4</c:v>
                </c:pt>
                <c:pt idx="11">
                  <c:v>Aktivnost 2.5</c:v>
                </c:pt>
                <c:pt idx="12">
                  <c:v>Faza 3</c:v>
                </c:pt>
                <c:pt idx="13">
                  <c:v>Aktivnost 3.1</c:v>
                </c:pt>
                <c:pt idx="14">
                  <c:v>Aktivnost 3.2</c:v>
                </c:pt>
                <c:pt idx="15">
                  <c:v>Aktivnost 3.3</c:v>
                </c:pt>
                <c:pt idx="16">
                  <c:v>Aktivnost 3.4</c:v>
                </c:pt>
                <c:pt idx="17">
                  <c:v>Aktivnost 3.5</c:v>
                </c:pt>
                <c:pt idx="18">
                  <c:v>Faza 4</c:v>
                </c:pt>
                <c:pt idx="19">
                  <c:v>Aktivnost 4.1</c:v>
                </c:pt>
                <c:pt idx="20">
                  <c:v>Aktivnost 4.2</c:v>
                </c:pt>
                <c:pt idx="21">
                  <c:v>Aktivnost 4.3</c:v>
                </c:pt>
                <c:pt idx="22">
                  <c:v>Aktivnost 4.4</c:v>
                </c:pt>
                <c:pt idx="23">
                  <c:v>Aktivnost 4.5</c:v>
                </c:pt>
                <c:pt idx="24">
                  <c:v>Faza 5</c:v>
                </c:pt>
                <c:pt idx="25">
                  <c:v>Aktivnost 5.1</c:v>
                </c:pt>
                <c:pt idx="26">
                  <c:v>Aktivnost 5.2</c:v>
                </c:pt>
                <c:pt idx="27">
                  <c:v>Aktivnost 5.3</c:v>
                </c:pt>
                <c:pt idx="28">
                  <c:v>Aktivnost 5.4</c:v>
                </c:pt>
                <c:pt idx="29">
                  <c:v>Aktivnost 5.5</c:v>
                </c:pt>
              </c:strCache>
            </c:strRef>
          </c:cat>
          <c:val>
            <c:numRef>
              <c:f>'Po datumima'!$L$10:$L$39</c:f>
              <c:numCache>
                <c:formatCode>#,##0.0</c:formatCode>
                <c:ptCount val="30"/>
                <c:pt idx="1">
                  <c:v>6.0200000000000005</c:v>
                </c:pt>
                <c:pt idx="2">
                  <c:v>4.9399999999999995</c:v>
                </c:pt>
                <c:pt idx="3">
                  <c:v>14.280000000000001</c:v>
                </c:pt>
                <c:pt idx="4">
                  <c:v>23.43</c:v>
                </c:pt>
                <c:pt idx="5">
                  <c:v>25.42</c:v>
                </c:pt>
                <c:pt idx="7">
                  <c:v>4.3999999999999986</c:v>
                </c:pt>
                <c:pt idx="8">
                  <c:v>5.9399999999999995</c:v>
                </c:pt>
                <c:pt idx="9">
                  <c:v>16.8</c:v>
                </c:pt>
                <c:pt idx="10">
                  <c:v>16.520000000000003</c:v>
                </c:pt>
                <c:pt idx="11">
                  <c:v>0.21999999999999886</c:v>
                </c:pt>
                <c:pt idx="13">
                  <c:v>12.45</c:v>
                </c:pt>
                <c:pt idx="14">
                  <c:v>15.84</c:v>
                </c:pt>
                <c:pt idx="15">
                  <c:v>27</c:v>
                </c:pt>
                <c:pt idx="16">
                  <c:v>22.1</c:v>
                </c:pt>
                <c:pt idx="17">
                  <c:v>2.5999999999999979</c:v>
                </c:pt>
                <c:pt idx="19">
                  <c:v>6.7200000000000006</c:v>
                </c:pt>
                <c:pt idx="20">
                  <c:v>4.6199999999999992</c:v>
                </c:pt>
                <c:pt idx="21">
                  <c:v>7.98</c:v>
                </c:pt>
                <c:pt idx="22">
                  <c:v>11.85</c:v>
                </c:pt>
                <c:pt idx="23">
                  <c:v>8.76</c:v>
                </c:pt>
                <c:pt idx="25">
                  <c:v>14.28</c:v>
                </c:pt>
                <c:pt idx="26">
                  <c:v>7.98</c:v>
                </c:pt>
                <c:pt idx="27">
                  <c:v>5.0599999999999987</c:v>
                </c:pt>
                <c:pt idx="28">
                  <c:v>12.419999999999998</c:v>
                </c:pt>
                <c:pt idx="29">
                  <c:v>10.54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D-41C4-B0E9-D7E7F3B03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037658976"/>
        <c:axId val="2037669056"/>
      </c:barChart>
      <c:catAx>
        <c:axId val="2037658976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  <a:alpha val="50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37669056"/>
        <c:crosses val="autoZero"/>
        <c:auto val="1"/>
        <c:lblAlgn val="ctr"/>
        <c:lblOffset val="100"/>
        <c:noMultiLvlLbl val="0"/>
      </c:catAx>
      <c:valAx>
        <c:axId val="2037669056"/>
        <c:scaling>
          <c:orientation val="minMax"/>
          <c:max val="200"/>
        </c:scaling>
        <c:delete val="0"/>
        <c:axPos val="t"/>
        <c:majorGridlines>
          <c:spPr>
            <a:ln w="12700" cap="flat" cmpd="sng" algn="ctr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3765897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9</xdr:row>
          <xdr:rowOff>22860</xdr:rowOff>
        </xdr:from>
        <xdr:to>
          <xdr:col>13</xdr:col>
          <xdr:colOff>678180</xdr:colOff>
          <xdr:row>11</xdr:row>
          <xdr:rowOff>30480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10</xdr:row>
          <xdr:rowOff>160020</xdr:rowOff>
        </xdr:from>
        <xdr:to>
          <xdr:col>13</xdr:col>
          <xdr:colOff>678180</xdr:colOff>
          <xdr:row>12</xdr:row>
          <xdr:rowOff>7620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11</xdr:row>
          <xdr:rowOff>160020</xdr:rowOff>
        </xdr:from>
        <xdr:to>
          <xdr:col>13</xdr:col>
          <xdr:colOff>678180</xdr:colOff>
          <xdr:row>13</xdr:row>
          <xdr:rowOff>7620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12</xdr:row>
          <xdr:rowOff>167640</xdr:rowOff>
        </xdr:from>
        <xdr:to>
          <xdr:col>13</xdr:col>
          <xdr:colOff>678180</xdr:colOff>
          <xdr:row>14</xdr:row>
          <xdr:rowOff>30480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13</xdr:row>
          <xdr:rowOff>160020</xdr:rowOff>
        </xdr:from>
        <xdr:to>
          <xdr:col>13</xdr:col>
          <xdr:colOff>678180</xdr:colOff>
          <xdr:row>15</xdr:row>
          <xdr:rowOff>7620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0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14</xdr:row>
          <xdr:rowOff>167640</xdr:rowOff>
        </xdr:from>
        <xdr:to>
          <xdr:col>13</xdr:col>
          <xdr:colOff>678180</xdr:colOff>
          <xdr:row>16</xdr:row>
          <xdr:rowOff>22860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0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15</xdr:row>
          <xdr:rowOff>167640</xdr:rowOff>
        </xdr:from>
        <xdr:to>
          <xdr:col>13</xdr:col>
          <xdr:colOff>678180</xdr:colOff>
          <xdr:row>17</xdr:row>
          <xdr:rowOff>22860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0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16</xdr:row>
          <xdr:rowOff>167640</xdr:rowOff>
        </xdr:from>
        <xdr:to>
          <xdr:col>13</xdr:col>
          <xdr:colOff>678180</xdr:colOff>
          <xdr:row>18</xdr:row>
          <xdr:rowOff>22860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0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17</xdr:row>
          <xdr:rowOff>160020</xdr:rowOff>
        </xdr:from>
        <xdr:to>
          <xdr:col>13</xdr:col>
          <xdr:colOff>678180</xdr:colOff>
          <xdr:row>19</xdr:row>
          <xdr:rowOff>7620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0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18</xdr:row>
          <xdr:rowOff>160020</xdr:rowOff>
        </xdr:from>
        <xdr:to>
          <xdr:col>13</xdr:col>
          <xdr:colOff>678180</xdr:colOff>
          <xdr:row>20</xdr:row>
          <xdr:rowOff>7620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0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19</xdr:row>
          <xdr:rowOff>167640</xdr:rowOff>
        </xdr:from>
        <xdr:to>
          <xdr:col>13</xdr:col>
          <xdr:colOff>678180</xdr:colOff>
          <xdr:row>21</xdr:row>
          <xdr:rowOff>30480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0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20</xdr:row>
          <xdr:rowOff>160020</xdr:rowOff>
        </xdr:from>
        <xdr:to>
          <xdr:col>13</xdr:col>
          <xdr:colOff>678180</xdr:colOff>
          <xdr:row>22</xdr:row>
          <xdr:rowOff>7620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0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21</xdr:row>
          <xdr:rowOff>167640</xdr:rowOff>
        </xdr:from>
        <xdr:to>
          <xdr:col>13</xdr:col>
          <xdr:colOff>678180</xdr:colOff>
          <xdr:row>23</xdr:row>
          <xdr:rowOff>22860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0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22</xdr:row>
          <xdr:rowOff>167640</xdr:rowOff>
        </xdr:from>
        <xdr:to>
          <xdr:col>13</xdr:col>
          <xdr:colOff>678180</xdr:colOff>
          <xdr:row>24</xdr:row>
          <xdr:rowOff>30480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0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23</xdr:row>
          <xdr:rowOff>160020</xdr:rowOff>
        </xdr:from>
        <xdr:to>
          <xdr:col>13</xdr:col>
          <xdr:colOff>678180</xdr:colOff>
          <xdr:row>25</xdr:row>
          <xdr:rowOff>7620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0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24</xdr:row>
          <xdr:rowOff>152400</xdr:rowOff>
        </xdr:from>
        <xdr:to>
          <xdr:col>13</xdr:col>
          <xdr:colOff>678180</xdr:colOff>
          <xdr:row>26</xdr:row>
          <xdr:rowOff>7620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0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25</xdr:row>
          <xdr:rowOff>152400</xdr:rowOff>
        </xdr:from>
        <xdr:to>
          <xdr:col>13</xdr:col>
          <xdr:colOff>678180</xdr:colOff>
          <xdr:row>27</xdr:row>
          <xdr:rowOff>7620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0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26</xdr:row>
          <xdr:rowOff>160020</xdr:rowOff>
        </xdr:from>
        <xdr:to>
          <xdr:col>13</xdr:col>
          <xdr:colOff>678180</xdr:colOff>
          <xdr:row>28</xdr:row>
          <xdr:rowOff>7620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0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27</xdr:row>
          <xdr:rowOff>152400</xdr:rowOff>
        </xdr:from>
        <xdr:to>
          <xdr:col>13</xdr:col>
          <xdr:colOff>678180</xdr:colOff>
          <xdr:row>29</xdr:row>
          <xdr:rowOff>7620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0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28</xdr:row>
          <xdr:rowOff>160020</xdr:rowOff>
        </xdr:from>
        <xdr:to>
          <xdr:col>13</xdr:col>
          <xdr:colOff>678180</xdr:colOff>
          <xdr:row>30</xdr:row>
          <xdr:rowOff>7620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0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10511</xdr:colOff>
      <xdr:row>1</xdr:row>
      <xdr:rowOff>59313</xdr:rowOff>
    </xdr:from>
    <xdr:ext cx="4124934" cy="54679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334726-55DA-4977-8BC0-3AA542AE93D3}"/>
            </a:ext>
          </a:extLst>
        </xdr:cNvPr>
        <xdr:cNvSpPr txBox="1"/>
      </xdr:nvSpPr>
      <xdr:spPr>
        <a:xfrm>
          <a:off x="269591" y="242193"/>
          <a:ext cx="4124934" cy="546798"/>
        </a:xfrm>
        <a:prstGeom prst="rect">
          <a:avLst/>
        </a:prstGeom>
        <a:solidFill>
          <a:schemeClr val="bg2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72000" rIns="108000" bIns="72000" rtlCol="0" anchor="t" anchorCtr="0">
          <a:spAutoFit/>
        </a:bodyPr>
        <a:lstStyle/>
        <a:p>
          <a:pPr algn="l">
            <a:spcBef>
              <a:spcPts val="100"/>
            </a:spcBef>
            <a:spcAft>
              <a:spcPts val="100"/>
            </a:spcAft>
          </a:pPr>
          <a:r>
            <a:rPr lang="sr-Latn-RS" sz="1200" kern="1200"/>
            <a:t>Naziv projekta: </a:t>
          </a:r>
          <a:r>
            <a:rPr lang="sr-Latn-RS" sz="1200" b="1" kern="1200"/>
            <a:t>PLAN RAZVOJA</a:t>
          </a:r>
          <a:r>
            <a:rPr lang="sr-Latn-RS" sz="1200" b="1" kern="1200" baseline="0"/>
            <a:t> TOPLOTNE PUMPE</a:t>
          </a:r>
          <a:endParaRPr lang="sr-Latn-RS" sz="1200" b="1"/>
        </a:p>
        <a:p>
          <a:pPr algn="l">
            <a:spcBef>
              <a:spcPts val="100"/>
            </a:spcBef>
            <a:spcAft>
              <a:spcPts val="100"/>
            </a:spcAft>
          </a:pPr>
          <a:r>
            <a:rPr lang="sr-Latn-RS" sz="1200" kern="1200"/>
            <a:t>Trajanje projekta: DD.MM.GGGG</a:t>
          </a:r>
          <a:r>
            <a:rPr lang="sr-Latn-RS" sz="1200" kern="1200" baseline="0"/>
            <a:t> </a:t>
          </a:r>
          <a:r>
            <a:rPr lang="sr-Latn-RS" sz="1200" kern="1200"/>
            <a:t>- DD.MM.GGGG.</a:t>
          </a:r>
        </a:p>
      </xdr:txBody>
    </xdr:sp>
    <xdr:clientData/>
  </xdr:oneCellAnchor>
  <xdr:oneCellAnchor>
    <xdr:from>
      <xdr:col>6</xdr:col>
      <xdr:colOff>344154</xdr:colOff>
      <xdr:row>1</xdr:row>
      <xdr:rowOff>58787</xdr:rowOff>
    </xdr:from>
    <xdr:ext cx="4031904" cy="54679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9E9EBD-337E-4BDD-ACCA-59A5D0E76130}"/>
            </a:ext>
          </a:extLst>
        </xdr:cNvPr>
        <xdr:cNvSpPr txBox="1"/>
      </xdr:nvSpPr>
      <xdr:spPr>
        <a:xfrm>
          <a:off x="4542774" y="241667"/>
          <a:ext cx="4031904" cy="546798"/>
        </a:xfrm>
        <a:prstGeom prst="rect">
          <a:avLst/>
        </a:prstGeom>
        <a:solidFill>
          <a:schemeClr val="bg2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72000" rIns="108000" bIns="72000" rtlCol="0" anchor="t" anchorCtr="0">
          <a:spAutoFit/>
        </a:bodyPr>
        <a:lstStyle/>
        <a:p>
          <a:pPr marL="0" indent="0" algn="l">
            <a:spcBef>
              <a:spcPts val="100"/>
            </a:spcBef>
            <a:spcAft>
              <a:spcPts val="100"/>
            </a:spcAft>
          </a:pPr>
          <a:r>
            <a:rPr lang="sr-Latn-RS" sz="1200" kern="1200">
              <a:solidFill>
                <a:schemeClr val="dk1"/>
              </a:solidFill>
              <a:latin typeface="+mn-lt"/>
              <a:ea typeface="+mn-ea"/>
              <a:cs typeface="+mn-cs"/>
            </a:rPr>
            <a:t>Odgovorna osoba: </a:t>
          </a:r>
          <a:r>
            <a:rPr lang="sr-Latn-RS" sz="1200" b="1" kern="1200">
              <a:solidFill>
                <a:schemeClr val="dk1"/>
              </a:solidFill>
              <a:latin typeface="+mn-lt"/>
              <a:ea typeface="+mn-ea"/>
              <a:cs typeface="+mn-cs"/>
            </a:rPr>
            <a:t>Petar</a:t>
          </a:r>
          <a:r>
            <a:rPr lang="sr-Latn-RS" sz="1200" b="1" kern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Petrović</a:t>
          </a:r>
          <a:endParaRPr lang="sr-Latn-RS" sz="1200" b="1" kern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>
            <a:spcBef>
              <a:spcPts val="100"/>
            </a:spcBef>
            <a:spcAft>
              <a:spcPts val="100"/>
            </a:spcAft>
          </a:pPr>
          <a:r>
            <a:rPr lang="sr-Latn-RS" sz="1200" kern="1200">
              <a:solidFill>
                <a:schemeClr val="dk1"/>
              </a:solidFill>
              <a:latin typeface="+mn-lt"/>
              <a:ea typeface="+mn-ea"/>
              <a:cs typeface="+mn-cs"/>
            </a:rPr>
            <a:t>Kontakt: 06X XXXX</a:t>
          </a:r>
          <a:r>
            <a:rPr lang="sr-Latn-RS" sz="1200" kern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XXX, petar.petrovic@example.com</a:t>
          </a:r>
          <a:endParaRPr lang="sr-Latn-RS" sz="1200" kern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13</xdr:col>
      <xdr:colOff>995607</xdr:colOff>
      <xdr:row>1</xdr:row>
      <xdr:rowOff>55266</xdr:rowOff>
    </xdr:from>
    <xdr:ext cx="3238936" cy="54327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A4CC87C-5AAF-4F34-8325-09B8392E8422}"/>
            </a:ext>
          </a:extLst>
        </xdr:cNvPr>
        <xdr:cNvSpPr txBox="1"/>
      </xdr:nvSpPr>
      <xdr:spPr>
        <a:xfrm>
          <a:off x="8752767" y="238146"/>
          <a:ext cx="3238936" cy="543279"/>
        </a:xfrm>
        <a:prstGeom prst="rect">
          <a:avLst/>
        </a:prstGeom>
        <a:solidFill>
          <a:schemeClr val="bg2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72000" rIns="108000" bIns="72000" rtlCol="0" anchor="t" anchorCtr="0">
          <a:spAutoFit/>
        </a:bodyPr>
        <a:lstStyle/>
        <a:p>
          <a:pPr marL="0" indent="0" algn="l">
            <a:spcBef>
              <a:spcPts val="100"/>
            </a:spcBef>
            <a:spcAft>
              <a:spcPts val="100"/>
            </a:spcAft>
          </a:pPr>
          <a:r>
            <a:rPr lang="sr-Latn-RS" sz="1200" kern="1200">
              <a:solidFill>
                <a:schemeClr val="dk1"/>
              </a:solidFill>
              <a:latin typeface="+mn-lt"/>
              <a:ea typeface="+mn-ea"/>
              <a:cs typeface="+mn-cs"/>
            </a:rPr>
            <a:t>Verzija:</a:t>
          </a:r>
          <a:r>
            <a:rPr lang="sr-Latn-RS" sz="1200" kern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0.1</a:t>
          </a:r>
        </a:p>
        <a:p>
          <a:pPr marL="0" indent="0" algn="l">
            <a:spcBef>
              <a:spcPts val="100"/>
            </a:spcBef>
            <a:spcAft>
              <a:spcPts val="100"/>
            </a:spcAft>
          </a:pPr>
          <a:r>
            <a:rPr lang="sr-Latn-RS" sz="1200" kern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Datum poslednjeg ažuriranja: DD.MM.GGGG.</a:t>
          </a:r>
          <a:endParaRPr lang="sr-Latn-RS" sz="1200" kern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44</xdr:col>
      <xdr:colOff>14327</xdr:colOff>
      <xdr:row>6</xdr:row>
      <xdr:rowOff>142087</xdr:rowOff>
    </xdr:from>
    <xdr:to>
      <xdr:col>52</xdr:col>
      <xdr:colOff>85560</xdr:colOff>
      <xdr:row>8</xdr:row>
      <xdr:rowOff>9879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12F472D-0F51-47BC-9B06-CB930340E5F8}"/>
            </a:ext>
          </a:extLst>
        </xdr:cNvPr>
        <xdr:cNvSpPr txBox="1"/>
      </xdr:nvSpPr>
      <xdr:spPr>
        <a:xfrm>
          <a:off x="16176347" y="1239367"/>
          <a:ext cx="1717153" cy="24117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72000" rIns="108000" bIns="72000" rtlCol="0" anchor="ctr" anchorCtr="0"/>
        <a:lstStyle/>
        <a:p>
          <a:pPr marL="0" indent="0" algn="r">
            <a:spcBef>
              <a:spcPts val="100"/>
            </a:spcBef>
            <a:spcAft>
              <a:spcPts val="100"/>
            </a:spcAft>
          </a:pPr>
          <a:r>
            <a:rPr lang="sr-Latn-RS" sz="1100" kern="1200">
              <a:solidFill>
                <a:schemeClr val="dk1"/>
              </a:solidFill>
              <a:latin typeface="+mn-lt"/>
              <a:ea typeface="+mn-ea"/>
              <a:cs typeface="+mn-cs"/>
            </a:rPr>
            <a:t>Meseci</a:t>
          </a:r>
          <a:r>
            <a:rPr lang="sr-Latn-RS" sz="1100" kern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/  nedelje / dani</a:t>
          </a:r>
          <a:endParaRPr lang="sr-Latn-RS" sz="1100" kern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21770</xdr:colOff>
      <xdr:row>31</xdr:row>
      <xdr:rowOff>87086</xdr:rowOff>
    </xdr:from>
    <xdr:to>
      <xdr:col>10</xdr:col>
      <xdr:colOff>940904</xdr:colOff>
      <xdr:row>36</xdr:row>
      <xdr:rowOff>53009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4FF712F-38F6-483B-8361-5BAC2EF11DEE}"/>
            </a:ext>
          </a:extLst>
        </xdr:cNvPr>
        <xdr:cNvSpPr txBox="1"/>
      </xdr:nvSpPr>
      <xdr:spPr>
        <a:xfrm>
          <a:off x="280850" y="5619206"/>
          <a:ext cx="5513994" cy="88032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72000" rIns="108000" bIns="72000" rtlCol="0" anchor="t" anchorCtr="0"/>
        <a:lstStyle/>
        <a:p>
          <a:pPr marL="0" indent="0" algn="l">
            <a:spcBef>
              <a:spcPts val="100"/>
            </a:spcBef>
            <a:spcAft>
              <a:spcPts val="100"/>
            </a:spcAft>
          </a:pPr>
          <a:r>
            <a:rPr lang="sr-Latn-RS" sz="1000" b="1" kern="1200">
              <a:solidFill>
                <a:schemeClr val="dk1"/>
              </a:solidFill>
              <a:latin typeface="+mn-lt"/>
              <a:ea typeface="+mn-ea"/>
              <a:cs typeface="+mn-cs"/>
            </a:rPr>
            <a:t>Napomene:</a:t>
          </a:r>
        </a:p>
        <a:p>
          <a:pPr marL="0" indent="0" algn="l">
            <a:spcBef>
              <a:spcPts val="100"/>
            </a:spcBef>
            <a:spcAft>
              <a:spcPts val="100"/>
            </a:spcAft>
          </a:pPr>
          <a:r>
            <a:rPr lang="sr-Latn-RS" sz="1000" kern="1200">
              <a:solidFill>
                <a:schemeClr val="dk1"/>
              </a:solidFill>
              <a:latin typeface="+mn-lt"/>
              <a:ea typeface="+mn-ea"/>
              <a:cs typeface="+mn-cs"/>
            </a:rPr>
            <a:t>- Napomena</a:t>
          </a:r>
          <a:r>
            <a:rPr lang="sr-Latn-RS" sz="1000" kern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1</a:t>
          </a:r>
        </a:p>
        <a:p>
          <a:pPr marL="0" indent="0" algn="l">
            <a:spcBef>
              <a:spcPts val="100"/>
            </a:spcBef>
            <a:spcAft>
              <a:spcPts val="100"/>
            </a:spcAft>
          </a:pPr>
          <a:r>
            <a:rPr lang="sr-Latn-RS" sz="1000" kern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- Napomena 2</a:t>
          </a:r>
        </a:p>
        <a:p>
          <a:pPr marL="0" indent="0" algn="l">
            <a:spcBef>
              <a:spcPts val="100"/>
            </a:spcBef>
            <a:spcAft>
              <a:spcPts val="100"/>
            </a:spcAft>
          </a:pPr>
          <a:r>
            <a:rPr lang="sr-Latn-RS" sz="1000" kern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- Napomena 3</a:t>
          </a:r>
          <a:endParaRPr lang="sr-Latn-RS" sz="1000" kern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1033671</xdr:colOff>
      <xdr:row>31</xdr:row>
      <xdr:rowOff>79514</xdr:rowOff>
    </xdr:from>
    <xdr:to>
      <xdr:col>15</xdr:col>
      <xdr:colOff>112645</xdr:colOff>
      <xdr:row>36</xdr:row>
      <xdr:rowOff>45437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C4A2533-7870-4667-9D90-D1E1215B6F88}"/>
            </a:ext>
          </a:extLst>
        </xdr:cNvPr>
        <xdr:cNvSpPr txBox="1"/>
      </xdr:nvSpPr>
      <xdr:spPr>
        <a:xfrm>
          <a:off x="5887611" y="5611634"/>
          <a:ext cx="3818614" cy="88032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72000" rIns="108000" bIns="72000" rtlCol="0" anchor="t" anchorCtr="0"/>
        <a:lstStyle/>
        <a:p>
          <a:pPr marL="0" indent="0" algn="l">
            <a:spcBef>
              <a:spcPts val="100"/>
            </a:spcBef>
            <a:spcAft>
              <a:spcPts val="100"/>
            </a:spcAft>
          </a:pPr>
          <a:r>
            <a:rPr lang="sr-Latn-RS" sz="1000" b="1" kern="1200">
              <a:solidFill>
                <a:schemeClr val="dk1"/>
              </a:solidFill>
              <a:latin typeface="+mn-lt"/>
              <a:ea typeface="+mn-ea"/>
              <a:cs typeface="+mn-cs"/>
            </a:rPr>
            <a:t>Legenda: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9</xdr:row>
          <xdr:rowOff>160020</xdr:rowOff>
        </xdr:from>
        <xdr:to>
          <xdr:col>14</xdr:col>
          <xdr:colOff>670560</xdr:colOff>
          <xdr:row>11</xdr:row>
          <xdr:rowOff>15240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10</xdr:row>
          <xdr:rowOff>160020</xdr:rowOff>
        </xdr:from>
        <xdr:to>
          <xdr:col>14</xdr:col>
          <xdr:colOff>670560</xdr:colOff>
          <xdr:row>12</xdr:row>
          <xdr:rowOff>15240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11</xdr:row>
          <xdr:rowOff>167640</xdr:rowOff>
        </xdr:from>
        <xdr:to>
          <xdr:col>14</xdr:col>
          <xdr:colOff>670560</xdr:colOff>
          <xdr:row>13</xdr:row>
          <xdr:rowOff>30480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12</xdr:row>
          <xdr:rowOff>160020</xdr:rowOff>
        </xdr:from>
        <xdr:to>
          <xdr:col>14</xdr:col>
          <xdr:colOff>670560</xdr:colOff>
          <xdr:row>14</xdr:row>
          <xdr:rowOff>15240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13</xdr:row>
          <xdr:rowOff>167640</xdr:rowOff>
        </xdr:from>
        <xdr:to>
          <xdr:col>14</xdr:col>
          <xdr:colOff>670560</xdr:colOff>
          <xdr:row>15</xdr:row>
          <xdr:rowOff>30480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15</xdr:row>
          <xdr:rowOff>167640</xdr:rowOff>
        </xdr:from>
        <xdr:to>
          <xdr:col>14</xdr:col>
          <xdr:colOff>670560</xdr:colOff>
          <xdr:row>17</xdr:row>
          <xdr:rowOff>30480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16</xdr:row>
          <xdr:rowOff>160020</xdr:rowOff>
        </xdr:from>
        <xdr:to>
          <xdr:col>14</xdr:col>
          <xdr:colOff>670560</xdr:colOff>
          <xdr:row>18</xdr:row>
          <xdr:rowOff>15240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17</xdr:row>
          <xdr:rowOff>160020</xdr:rowOff>
        </xdr:from>
        <xdr:to>
          <xdr:col>14</xdr:col>
          <xdr:colOff>670560</xdr:colOff>
          <xdr:row>19</xdr:row>
          <xdr:rowOff>15240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1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18</xdr:row>
          <xdr:rowOff>167640</xdr:rowOff>
        </xdr:from>
        <xdr:to>
          <xdr:col>14</xdr:col>
          <xdr:colOff>670560</xdr:colOff>
          <xdr:row>20</xdr:row>
          <xdr:rowOff>30480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1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19</xdr:row>
          <xdr:rowOff>160020</xdr:rowOff>
        </xdr:from>
        <xdr:to>
          <xdr:col>14</xdr:col>
          <xdr:colOff>670560</xdr:colOff>
          <xdr:row>21</xdr:row>
          <xdr:rowOff>15240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1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21</xdr:row>
          <xdr:rowOff>167640</xdr:rowOff>
        </xdr:from>
        <xdr:to>
          <xdr:col>14</xdr:col>
          <xdr:colOff>670560</xdr:colOff>
          <xdr:row>23</xdr:row>
          <xdr:rowOff>30480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1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22</xdr:row>
          <xdr:rowOff>160020</xdr:rowOff>
        </xdr:from>
        <xdr:to>
          <xdr:col>14</xdr:col>
          <xdr:colOff>670560</xdr:colOff>
          <xdr:row>24</xdr:row>
          <xdr:rowOff>15240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1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23</xdr:row>
          <xdr:rowOff>152400</xdr:rowOff>
        </xdr:from>
        <xdr:to>
          <xdr:col>14</xdr:col>
          <xdr:colOff>670560</xdr:colOff>
          <xdr:row>25</xdr:row>
          <xdr:rowOff>7620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1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24</xdr:row>
          <xdr:rowOff>152400</xdr:rowOff>
        </xdr:from>
        <xdr:to>
          <xdr:col>14</xdr:col>
          <xdr:colOff>670560</xdr:colOff>
          <xdr:row>26</xdr:row>
          <xdr:rowOff>7620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1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25</xdr:row>
          <xdr:rowOff>160020</xdr:rowOff>
        </xdr:from>
        <xdr:to>
          <xdr:col>14</xdr:col>
          <xdr:colOff>670560</xdr:colOff>
          <xdr:row>27</xdr:row>
          <xdr:rowOff>15240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1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37</xdr:row>
          <xdr:rowOff>160020</xdr:rowOff>
        </xdr:from>
        <xdr:to>
          <xdr:col>14</xdr:col>
          <xdr:colOff>670560</xdr:colOff>
          <xdr:row>39</xdr:row>
          <xdr:rowOff>15240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1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27</xdr:row>
          <xdr:rowOff>160020</xdr:rowOff>
        </xdr:from>
        <xdr:to>
          <xdr:col>14</xdr:col>
          <xdr:colOff>670560</xdr:colOff>
          <xdr:row>29</xdr:row>
          <xdr:rowOff>15240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1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28</xdr:row>
          <xdr:rowOff>152400</xdr:rowOff>
        </xdr:from>
        <xdr:to>
          <xdr:col>14</xdr:col>
          <xdr:colOff>662940</xdr:colOff>
          <xdr:row>30</xdr:row>
          <xdr:rowOff>7620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1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29</xdr:row>
          <xdr:rowOff>152400</xdr:rowOff>
        </xdr:from>
        <xdr:to>
          <xdr:col>14</xdr:col>
          <xdr:colOff>662940</xdr:colOff>
          <xdr:row>31</xdr:row>
          <xdr:rowOff>7620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1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30</xdr:row>
          <xdr:rowOff>160020</xdr:rowOff>
        </xdr:from>
        <xdr:to>
          <xdr:col>14</xdr:col>
          <xdr:colOff>662940</xdr:colOff>
          <xdr:row>32</xdr:row>
          <xdr:rowOff>15240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1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31</xdr:row>
          <xdr:rowOff>152400</xdr:rowOff>
        </xdr:from>
        <xdr:to>
          <xdr:col>14</xdr:col>
          <xdr:colOff>662940</xdr:colOff>
          <xdr:row>33</xdr:row>
          <xdr:rowOff>7620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1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33</xdr:row>
          <xdr:rowOff>160020</xdr:rowOff>
        </xdr:from>
        <xdr:to>
          <xdr:col>14</xdr:col>
          <xdr:colOff>662940</xdr:colOff>
          <xdr:row>35</xdr:row>
          <xdr:rowOff>15240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1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34</xdr:row>
          <xdr:rowOff>152400</xdr:rowOff>
        </xdr:from>
        <xdr:to>
          <xdr:col>14</xdr:col>
          <xdr:colOff>662940</xdr:colOff>
          <xdr:row>36</xdr:row>
          <xdr:rowOff>7620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1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35</xdr:row>
          <xdr:rowOff>144780</xdr:rowOff>
        </xdr:from>
        <xdr:to>
          <xdr:col>14</xdr:col>
          <xdr:colOff>662940</xdr:colOff>
          <xdr:row>37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36</xdr:row>
          <xdr:rowOff>144780</xdr:rowOff>
        </xdr:from>
        <xdr:to>
          <xdr:col>14</xdr:col>
          <xdr:colOff>662940</xdr:colOff>
          <xdr:row>38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37</xdr:row>
          <xdr:rowOff>152400</xdr:rowOff>
        </xdr:from>
        <xdr:to>
          <xdr:col>14</xdr:col>
          <xdr:colOff>662940</xdr:colOff>
          <xdr:row>39</xdr:row>
          <xdr:rowOff>7620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87727</xdr:colOff>
      <xdr:row>42</xdr:row>
      <xdr:rowOff>75237</xdr:rowOff>
    </xdr:from>
    <xdr:to>
      <xdr:col>19</xdr:col>
      <xdr:colOff>411737</xdr:colOff>
      <xdr:row>87</xdr:row>
      <xdr:rowOff>58909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037A16-3F8A-4087-9EA3-4657AD0CB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10511</xdr:colOff>
      <xdr:row>1</xdr:row>
      <xdr:rowOff>59313</xdr:rowOff>
    </xdr:from>
    <xdr:ext cx="4124934" cy="54679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9BDF2B2-E7ED-426E-A6CE-7C3CB181C88C}"/>
            </a:ext>
          </a:extLst>
        </xdr:cNvPr>
        <xdr:cNvSpPr txBox="1"/>
      </xdr:nvSpPr>
      <xdr:spPr>
        <a:xfrm>
          <a:off x="269591" y="242193"/>
          <a:ext cx="4124934" cy="546798"/>
        </a:xfrm>
        <a:prstGeom prst="rect">
          <a:avLst/>
        </a:prstGeom>
        <a:solidFill>
          <a:schemeClr val="bg2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72000" rIns="108000" bIns="72000" rtlCol="0" anchor="t" anchorCtr="0">
          <a:spAutoFit/>
        </a:bodyPr>
        <a:lstStyle/>
        <a:p>
          <a:pPr algn="l">
            <a:spcBef>
              <a:spcPts val="100"/>
            </a:spcBef>
            <a:spcAft>
              <a:spcPts val="100"/>
            </a:spcAft>
          </a:pPr>
          <a:r>
            <a:rPr lang="sr-Latn-RS" sz="1200" kern="1200"/>
            <a:t>Naziv projekta: </a:t>
          </a:r>
          <a:r>
            <a:rPr lang="sr-Latn-RS" sz="1200" b="1" kern="1200"/>
            <a:t>PLAN RAZVOJA</a:t>
          </a:r>
          <a:r>
            <a:rPr lang="sr-Latn-RS" sz="1200" b="1" kern="1200" baseline="0"/>
            <a:t> TOPLOTNE PUMPE</a:t>
          </a:r>
          <a:endParaRPr lang="sr-Latn-RS" sz="1200" b="1"/>
        </a:p>
        <a:p>
          <a:pPr algn="l">
            <a:spcBef>
              <a:spcPts val="100"/>
            </a:spcBef>
            <a:spcAft>
              <a:spcPts val="100"/>
            </a:spcAft>
          </a:pPr>
          <a:r>
            <a:rPr lang="sr-Latn-RS" sz="1200" kern="1200"/>
            <a:t>Trajanje projekta: DD.MM.GGGG</a:t>
          </a:r>
          <a:r>
            <a:rPr lang="sr-Latn-RS" sz="1200" kern="1200" baseline="0"/>
            <a:t> </a:t>
          </a:r>
          <a:r>
            <a:rPr lang="sr-Latn-RS" sz="1200" kern="1200"/>
            <a:t>- DD.MM.GGGG.</a:t>
          </a:r>
        </a:p>
      </xdr:txBody>
    </xdr:sp>
    <xdr:clientData/>
  </xdr:oneCellAnchor>
  <xdr:oneCellAnchor>
    <xdr:from>
      <xdr:col>4</xdr:col>
      <xdr:colOff>806821</xdr:colOff>
      <xdr:row>1</xdr:row>
      <xdr:rowOff>58787</xdr:rowOff>
    </xdr:from>
    <xdr:ext cx="4031904" cy="54679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A561A79-A9F8-4C1C-B7F7-F50C2C43E232}"/>
            </a:ext>
          </a:extLst>
        </xdr:cNvPr>
        <xdr:cNvSpPr txBox="1"/>
      </xdr:nvSpPr>
      <xdr:spPr>
        <a:xfrm>
          <a:off x="4598892" y="417375"/>
          <a:ext cx="4031904" cy="546798"/>
        </a:xfrm>
        <a:prstGeom prst="rect">
          <a:avLst/>
        </a:prstGeom>
        <a:solidFill>
          <a:schemeClr val="bg2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72000" rIns="108000" bIns="72000" rtlCol="0" anchor="t" anchorCtr="0">
          <a:spAutoFit/>
        </a:bodyPr>
        <a:lstStyle/>
        <a:p>
          <a:pPr marL="0" indent="0" algn="l">
            <a:spcBef>
              <a:spcPts val="100"/>
            </a:spcBef>
            <a:spcAft>
              <a:spcPts val="100"/>
            </a:spcAft>
          </a:pPr>
          <a:r>
            <a:rPr lang="sr-Latn-RS" sz="1200" kern="1200">
              <a:solidFill>
                <a:schemeClr val="dk1"/>
              </a:solidFill>
              <a:latin typeface="+mn-lt"/>
              <a:ea typeface="+mn-ea"/>
              <a:cs typeface="+mn-cs"/>
            </a:rPr>
            <a:t>Odgovorna osoba: </a:t>
          </a:r>
          <a:r>
            <a:rPr lang="sr-Latn-RS" sz="1200" b="1" kern="1200">
              <a:solidFill>
                <a:schemeClr val="dk1"/>
              </a:solidFill>
              <a:latin typeface="+mn-lt"/>
              <a:ea typeface="+mn-ea"/>
              <a:cs typeface="+mn-cs"/>
            </a:rPr>
            <a:t>Petar</a:t>
          </a:r>
          <a:r>
            <a:rPr lang="sr-Latn-RS" sz="1200" b="1" kern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Petrović</a:t>
          </a:r>
          <a:endParaRPr lang="sr-Latn-RS" sz="1200" b="1" kern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>
            <a:spcBef>
              <a:spcPts val="100"/>
            </a:spcBef>
            <a:spcAft>
              <a:spcPts val="100"/>
            </a:spcAft>
          </a:pPr>
          <a:r>
            <a:rPr lang="sr-Latn-RS" sz="1200" kern="1200">
              <a:solidFill>
                <a:schemeClr val="dk1"/>
              </a:solidFill>
              <a:latin typeface="+mn-lt"/>
              <a:ea typeface="+mn-ea"/>
              <a:cs typeface="+mn-cs"/>
            </a:rPr>
            <a:t>Kontakt: 06X XXXX</a:t>
          </a:r>
          <a:r>
            <a:rPr lang="sr-Latn-RS" sz="1200" kern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XXX, petar.petrovic@example.com</a:t>
          </a:r>
          <a:endParaRPr lang="sr-Latn-RS" sz="1200" kern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474495</xdr:colOff>
      <xdr:row>1</xdr:row>
      <xdr:rowOff>55266</xdr:rowOff>
    </xdr:from>
    <xdr:ext cx="3308609" cy="54327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746116A-5EA2-4CC3-B61D-4FC9882D02A6}"/>
            </a:ext>
          </a:extLst>
        </xdr:cNvPr>
        <xdr:cNvSpPr txBox="1"/>
      </xdr:nvSpPr>
      <xdr:spPr>
        <a:xfrm>
          <a:off x="8838566" y="234560"/>
          <a:ext cx="3308609" cy="543279"/>
        </a:xfrm>
        <a:prstGeom prst="rect">
          <a:avLst/>
        </a:prstGeom>
        <a:solidFill>
          <a:schemeClr val="bg2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72000" rIns="108000" bIns="72000" rtlCol="0" anchor="t" anchorCtr="0">
          <a:spAutoFit/>
        </a:bodyPr>
        <a:lstStyle/>
        <a:p>
          <a:pPr marL="0" indent="0" algn="l">
            <a:spcBef>
              <a:spcPts val="100"/>
            </a:spcBef>
            <a:spcAft>
              <a:spcPts val="100"/>
            </a:spcAft>
          </a:pPr>
          <a:r>
            <a:rPr lang="sr-Latn-RS" sz="1200" kern="1200">
              <a:solidFill>
                <a:schemeClr val="dk1"/>
              </a:solidFill>
              <a:latin typeface="+mn-lt"/>
              <a:ea typeface="+mn-ea"/>
              <a:cs typeface="+mn-cs"/>
            </a:rPr>
            <a:t>Verzija:</a:t>
          </a:r>
          <a:r>
            <a:rPr lang="sr-Latn-RS" sz="1200" kern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0.1</a:t>
          </a:r>
        </a:p>
        <a:p>
          <a:pPr marL="0" indent="0" algn="l">
            <a:spcBef>
              <a:spcPts val="100"/>
            </a:spcBef>
            <a:spcAft>
              <a:spcPts val="100"/>
            </a:spcAft>
          </a:pPr>
          <a:r>
            <a:rPr lang="sr-Latn-RS" sz="1200" kern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Datum poslednjeg ažuriranja: DD.MM.GGGG.</a:t>
          </a:r>
          <a:endParaRPr lang="sr-Latn-RS" sz="1200" kern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132925</xdr:colOff>
      <xdr:row>7</xdr:row>
      <xdr:rowOff>8025</xdr:rowOff>
    </xdr:from>
    <xdr:to>
      <xdr:col>9</xdr:col>
      <xdr:colOff>83632</xdr:colOff>
      <xdr:row>7</xdr:row>
      <xdr:rowOff>180707</xdr:rowOff>
    </xdr:to>
    <xdr:sp macro="" textlink="">
      <xdr:nvSpPr>
        <xdr:cNvPr id="2" name="Diamond 1">
          <a:extLst>
            <a:ext uri="{FF2B5EF4-FFF2-40B4-BE49-F238E27FC236}">
              <a16:creationId xmlns:a16="http://schemas.microsoft.com/office/drawing/2014/main" id="{10F89EF7-681A-4B09-9CB7-BFBF20F0BD95}"/>
            </a:ext>
          </a:extLst>
        </xdr:cNvPr>
        <xdr:cNvSpPr/>
      </xdr:nvSpPr>
      <xdr:spPr>
        <a:xfrm>
          <a:off x="6518485" y="937665"/>
          <a:ext cx="171687" cy="172682"/>
        </a:xfrm>
        <a:prstGeom prst="diamond">
          <a:avLst/>
        </a:prstGeom>
        <a:solidFill>
          <a:srgbClr val="FF00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/>
        <a:lstStyle/>
        <a:p>
          <a:pPr algn="ctr"/>
          <a:endParaRPr lang="sr-Latn-RS" sz="500" b="1"/>
        </a:p>
      </xdr:txBody>
    </xdr:sp>
    <xdr:clientData/>
  </xdr:twoCellAnchor>
  <xdr:twoCellAnchor>
    <xdr:from>
      <xdr:col>6</xdr:col>
      <xdr:colOff>707454</xdr:colOff>
      <xdr:row>5</xdr:row>
      <xdr:rowOff>2805</xdr:rowOff>
    </xdr:from>
    <xdr:to>
      <xdr:col>7</xdr:col>
      <xdr:colOff>94261</xdr:colOff>
      <xdr:row>5</xdr:row>
      <xdr:rowOff>180808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73279C50-8CAE-4F3E-8313-5943284BDCC9}"/>
            </a:ext>
          </a:extLst>
        </xdr:cNvPr>
        <xdr:cNvSpPr/>
      </xdr:nvSpPr>
      <xdr:spPr>
        <a:xfrm>
          <a:off x="6087174" y="711465"/>
          <a:ext cx="171667" cy="178003"/>
        </a:xfrm>
        <a:prstGeom prst="ellipse">
          <a:avLst/>
        </a:prstGeom>
        <a:solidFill>
          <a:srgbClr val="CCFF3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endParaRPr lang="sr-Latn-RS" sz="1100"/>
        </a:p>
      </xdr:txBody>
    </xdr:sp>
    <xdr:clientData/>
  </xdr:twoCellAnchor>
  <xdr:twoCellAnchor>
    <xdr:from>
      <xdr:col>10</xdr:col>
      <xdr:colOff>140368</xdr:colOff>
      <xdr:row>9</xdr:row>
      <xdr:rowOff>4012</xdr:rowOff>
    </xdr:from>
    <xdr:to>
      <xdr:col>11</xdr:col>
      <xdr:colOff>92659</xdr:colOff>
      <xdr:row>9</xdr:row>
      <xdr:rowOff>182015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3E28D18-16FF-436D-B46B-49FC38B37E1E}"/>
            </a:ext>
          </a:extLst>
        </xdr:cNvPr>
        <xdr:cNvSpPr/>
      </xdr:nvSpPr>
      <xdr:spPr>
        <a:xfrm>
          <a:off x="6967888" y="1154632"/>
          <a:ext cx="173271" cy="178003"/>
        </a:xfrm>
        <a:prstGeom prst="ellipse">
          <a:avLst/>
        </a:prstGeom>
        <a:solidFill>
          <a:srgbClr val="CCFF3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endParaRPr lang="sr-Latn-RS" sz="1100"/>
        </a:p>
      </xdr:txBody>
    </xdr:sp>
    <xdr:clientData/>
  </xdr:twoCellAnchor>
  <xdr:twoCellAnchor>
    <xdr:from>
      <xdr:col>14</xdr:col>
      <xdr:colOff>136358</xdr:colOff>
      <xdr:row>13</xdr:row>
      <xdr:rowOff>8022</xdr:rowOff>
    </xdr:from>
    <xdr:to>
      <xdr:col>15</xdr:col>
      <xdr:colOff>88649</xdr:colOff>
      <xdr:row>14</xdr:row>
      <xdr:rowOff>1541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DE339738-47F1-474B-A118-8D7D4214D828}"/>
            </a:ext>
          </a:extLst>
        </xdr:cNvPr>
        <xdr:cNvSpPr/>
      </xdr:nvSpPr>
      <xdr:spPr>
        <a:xfrm>
          <a:off x="7847798" y="1600602"/>
          <a:ext cx="173271" cy="176399"/>
        </a:xfrm>
        <a:prstGeom prst="ellipse">
          <a:avLst/>
        </a:prstGeom>
        <a:solidFill>
          <a:srgbClr val="CCFF3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endParaRPr lang="sr-Latn-RS" sz="1100"/>
        </a:p>
      </xdr:txBody>
    </xdr:sp>
    <xdr:clientData/>
  </xdr:twoCellAnchor>
  <xdr:twoCellAnchor>
    <xdr:from>
      <xdr:col>18</xdr:col>
      <xdr:colOff>136362</xdr:colOff>
      <xdr:row>15</xdr:row>
      <xdr:rowOff>8020</xdr:rowOff>
    </xdr:from>
    <xdr:to>
      <xdr:col>19</xdr:col>
      <xdr:colOff>88653</xdr:colOff>
      <xdr:row>16</xdr:row>
      <xdr:rowOff>1539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C22435C7-656D-4DBA-99DC-2ED9A933ACC6}"/>
            </a:ext>
          </a:extLst>
        </xdr:cNvPr>
        <xdr:cNvSpPr/>
      </xdr:nvSpPr>
      <xdr:spPr>
        <a:xfrm>
          <a:off x="8731722" y="1821580"/>
          <a:ext cx="173271" cy="176399"/>
        </a:xfrm>
        <a:prstGeom prst="ellipse">
          <a:avLst/>
        </a:prstGeom>
        <a:solidFill>
          <a:srgbClr val="CCFF3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endParaRPr lang="sr-Latn-RS" sz="1100"/>
        </a:p>
      </xdr:txBody>
    </xdr:sp>
    <xdr:clientData/>
  </xdr:twoCellAnchor>
  <xdr:twoCellAnchor>
    <xdr:from>
      <xdr:col>22</xdr:col>
      <xdr:colOff>136353</xdr:colOff>
      <xdr:row>17</xdr:row>
      <xdr:rowOff>4013</xdr:rowOff>
    </xdr:from>
    <xdr:to>
      <xdr:col>23</xdr:col>
      <xdr:colOff>88644</xdr:colOff>
      <xdr:row>17</xdr:row>
      <xdr:rowOff>182016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EF5AACD2-71EE-4766-BC6E-9C8690752B4F}"/>
            </a:ext>
          </a:extLst>
        </xdr:cNvPr>
        <xdr:cNvSpPr/>
      </xdr:nvSpPr>
      <xdr:spPr>
        <a:xfrm>
          <a:off x="9615633" y="2038553"/>
          <a:ext cx="173271" cy="178003"/>
        </a:xfrm>
        <a:prstGeom prst="ellipse">
          <a:avLst/>
        </a:prstGeom>
        <a:solidFill>
          <a:srgbClr val="CCFF3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endParaRPr lang="sr-Latn-RS" sz="1100"/>
        </a:p>
      </xdr:txBody>
    </xdr:sp>
    <xdr:clientData/>
  </xdr:twoCellAnchor>
  <xdr:twoCellAnchor>
    <xdr:from>
      <xdr:col>28</xdr:col>
      <xdr:colOff>144374</xdr:colOff>
      <xdr:row>19</xdr:row>
      <xdr:rowOff>12033</xdr:rowOff>
    </xdr:from>
    <xdr:to>
      <xdr:col>29</xdr:col>
      <xdr:colOff>96665</xdr:colOff>
      <xdr:row>20</xdr:row>
      <xdr:rowOff>5552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8F5B5505-C7EE-4A15-B05B-AFC4048C2534}"/>
            </a:ext>
          </a:extLst>
        </xdr:cNvPr>
        <xdr:cNvSpPr/>
      </xdr:nvSpPr>
      <xdr:spPr>
        <a:xfrm>
          <a:off x="10949534" y="2267553"/>
          <a:ext cx="173271" cy="176399"/>
        </a:xfrm>
        <a:prstGeom prst="ellipse">
          <a:avLst/>
        </a:prstGeom>
        <a:solidFill>
          <a:srgbClr val="CCFF3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endParaRPr lang="sr-Latn-RS" sz="1100"/>
        </a:p>
      </xdr:txBody>
    </xdr:sp>
    <xdr:clientData/>
  </xdr:twoCellAnchor>
  <xdr:twoCellAnchor>
    <xdr:from>
      <xdr:col>34</xdr:col>
      <xdr:colOff>136357</xdr:colOff>
      <xdr:row>21</xdr:row>
      <xdr:rowOff>4013</xdr:rowOff>
    </xdr:from>
    <xdr:to>
      <xdr:col>35</xdr:col>
      <xdr:colOff>88648</xdr:colOff>
      <xdr:row>21</xdr:row>
      <xdr:rowOff>182016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718C2C79-9F0F-4B6F-8284-9359E6F12B04}"/>
            </a:ext>
          </a:extLst>
        </xdr:cNvPr>
        <xdr:cNvSpPr/>
      </xdr:nvSpPr>
      <xdr:spPr>
        <a:xfrm>
          <a:off x="12267397" y="2480513"/>
          <a:ext cx="173271" cy="178003"/>
        </a:xfrm>
        <a:prstGeom prst="ellipse">
          <a:avLst/>
        </a:prstGeom>
        <a:solidFill>
          <a:srgbClr val="CCFF3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endParaRPr lang="sr-Latn-RS" sz="1100"/>
        </a:p>
      </xdr:txBody>
    </xdr:sp>
    <xdr:clientData/>
  </xdr:twoCellAnchor>
  <xdr:twoCellAnchor>
    <xdr:from>
      <xdr:col>10</xdr:col>
      <xdr:colOff>94032</xdr:colOff>
      <xdr:row>9</xdr:row>
      <xdr:rowOff>6487</xdr:rowOff>
    </xdr:from>
    <xdr:to>
      <xdr:col>11</xdr:col>
      <xdr:colOff>44739</xdr:colOff>
      <xdr:row>9</xdr:row>
      <xdr:rowOff>179169</xdr:rowOff>
    </xdr:to>
    <xdr:sp macro="" textlink="">
      <xdr:nvSpPr>
        <xdr:cNvPr id="10" name="Diamond 9">
          <a:extLst>
            <a:ext uri="{FF2B5EF4-FFF2-40B4-BE49-F238E27FC236}">
              <a16:creationId xmlns:a16="http://schemas.microsoft.com/office/drawing/2014/main" id="{A054F87F-3257-479E-AD6F-D7FE90051F02}"/>
            </a:ext>
          </a:extLst>
        </xdr:cNvPr>
        <xdr:cNvSpPr/>
      </xdr:nvSpPr>
      <xdr:spPr>
        <a:xfrm>
          <a:off x="6921552" y="1157107"/>
          <a:ext cx="171687" cy="172682"/>
        </a:xfrm>
        <a:prstGeom prst="diamond">
          <a:avLst/>
        </a:prstGeom>
        <a:solidFill>
          <a:srgbClr val="FF00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/>
        <a:lstStyle/>
        <a:p>
          <a:pPr algn="ctr"/>
          <a:endParaRPr lang="sr-Latn-RS" sz="500" b="1"/>
        </a:p>
      </xdr:txBody>
    </xdr:sp>
    <xdr:clientData/>
  </xdr:twoCellAnchor>
  <xdr:twoCellAnchor>
    <xdr:from>
      <xdr:col>12</xdr:col>
      <xdr:colOff>136185</xdr:colOff>
      <xdr:row>11</xdr:row>
      <xdr:rowOff>6486</xdr:rowOff>
    </xdr:from>
    <xdr:to>
      <xdr:col>13</xdr:col>
      <xdr:colOff>86893</xdr:colOff>
      <xdr:row>11</xdr:row>
      <xdr:rowOff>179168</xdr:rowOff>
    </xdr:to>
    <xdr:sp macro="" textlink="">
      <xdr:nvSpPr>
        <xdr:cNvPr id="11" name="Diamond 10">
          <a:extLst>
            <a:ext uri="{FF2B5EF4-FFF2-40B4-BE49-F238E27FC236}">
              <a16:creationId xmlns:a16="http://schemas.microsoft.com/office/drawing/2014/main" id="{E42783C9-E3D4-4EBD-9884-1DF58CED0D98}"/>
            </a:ext>
          </a:extLst>
        </xdr:cNvPr>
        <xdr:cNvSpPr/>
      </xdr:nvSpPr>
      <xdr:spPr>
        <a:xfrm>
          <a:off x="7405665" y="1378086"/>
          <a:ext cx="171688" cy="172682"/>
        </a:xfrm>
        <a:prstGeom prst="diamond">
          <a:avLst/>
        </a:prstGeom>
        <a:solidFill>
          <a:srgbClr val="FF00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/>
        <a:lstStyle/>
        <a:p>
          <a:pPr algn="ctr"/>
          <a:endParaRPr lang="sr-Latn-RS" sz="500" b="1"/>
        </a:p>
      </xdr:txBody>
    </xdr:sp>
    <xdr:clientData/>
  </xdr:twoCellAnchor>
  <xdr:twoCellAnchor>
    <xdr:from>
      <xdr:col>14</xdr:col>
      <xdr:colOff>90792</xdr:colOff>
      <xdr:row>13</xdr:row>
      <xdr:rowOff>9729</xdr:rowOff>
    </xdr:from>
    <xdr:to>
      <xdr:col>15</xdr:col>
      <xdr:colOff>41499</xdr:colOff>
      <xdr:row>14</xdr:row>
      <xdr:rowOff>829</xdr:rowOff>
    </xdr:to>
    <xdr:sp macro="" textlink="">
      <xdr:nvSpPr>
        <xdr:cNvPr id="12" name="Diamond 11">
          <a:extLst>
            <a:ext uri="{FF2B5EF4-FFF2-40B4-BE49-F238E27FC236}">
              <a16:creationId xmlns:a16="http://schemas.microsoft.com/office/drawing/2014/main" id="{D0CC79C0-86BC-4C8A-ACF6-90A67D69E822}"/>
            </a:ext>
          </a:extLst>
        </xdr:cNvPr>
        <xdr:cNvSpPr/>
      </xdr:nvSpPr>
      <xdr:spPr>
        <a:xfrm>
          <a:off x="7802232" y="1602309"/>
          <a:ext cx="171687" cy="173980"/>
        </a:xfrm>
        <a:prstGeom prst="diamond">
          <a:avLst/>
        </a:prstGeom>
        <a:solidFill>
          <a:srgbClr val="FF00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/>
        <a:lstStyle/>
        <a:p>
          <a:pPr algn="ctr"/>
          <a:endParaRPr lang="sr-Latn-RS" sz="500" b="1"/>
        </a:p>
      </xdr:txBody>
    </xdr:sp>
    <xdr:clientData/>
  </xdr:twoCellAnchor>
  <xdr:twoCellAnchor>
    <xdr:from>
      <xdr:col>22</xdr:col>
      <xdr:colOff>87547</xdr:colOff>
      <xdr:row>17</xdr:row>
      <xdr:rowOff>6486</xdr:rowOff>
    </xdr:from>
    <xdr:to>
      <xdr:col>23</xdr:col>
      <xdr:colOff>38255</xdr:colOff>
      <xdr:row>17</xdr:row>
      <xdr:rowOff>179168</xdr:rowOff>
    </xdr:to>
    <xdr:sp macro="" textlink="">
      <xdr:nvSpPr>
        <xdr:cNvPr id="13" name="Diamond 12">
          <a:extLst>
            <a:ext uri="{FF2B5EF4-FFF2-40B4-BE49-F238E27FC236}">
              <a16:creationId xmlns:a16="http://schemas.microsoft.com/office/drawing/2014/main" id="{9C0B4AA6-C030-4C64-AFFC-BD5F5685B9E6}"/>
            </a:ext>
          </a:extLst>
        </xdr:cNvPr>
        <xdr:cNvSpPr/>
      </xdr:nvSpPr>
      <xdr:spPr>
        <a:xfrm>
          <a:off x="9566827" y="2041026"/>
          <a:ext cx="171688" cy="172682"/>
        </a:xfrm>
        <a:prstGeom prst="diamond">
          <a:avLst/>
        </a:prstGeom>
        <a:solidFill>
          <a:srgbClr val="FF00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/>
        <a:lstStyle/>
        <a:p>
          <a:pPr algn="ctr"/>
          <a:endParaRPr lang="sr-Latn-RS" sz="500" b="1"/>
        </a:p>
      </xdr:txBody>
    </xdr:sp>
    <xdr:clientData/>
  </xdr:twoCellAnchor>
  <xdr:twoCellAnchor>
    <xdr:from>
      <xdr:col>34</xdr:col>
      <xdr:colOff>87545</xdr:colOff>
      <xdr:row>21</xdr:row>
      <xdr:rowOff>3241</xdr:rowOff>
    </xdr:from>
    <xdr:to>
      <xdr:col>35</xdr:col>
      <xdr:colOff>38252</xdr:colOff>
      <xdr:row>21</xdr:row>
      <xdr:rowOff>175923</xdr:rowOff>
    </xdr:to>
    <xdr:sp macro="" textlink="">
      <xdr:nvSpPr>
        <xdr:cNvPr id="14" name="Diamond 13">
          <a:extLst>
            <a:ext uri="{FF2B5EF4-FFF2-40B4-BE49-F238E27FC236}">
              <a16:creationId xmlns:a16="http://schemas.microsoft.com/office/drawing/2014/main" id="{E4369DAD-A739-40CC-A0AD-CB97E95CB765}"/>
            </a:ext>
          </a:extLst>
        </xdr:cNvPr>
        <xdr:cNvSpPr/>
      </xdr:nvSpPr>
      <xdr:spPr>
        <a:xfrm>
          <a:off x="12218585" y="2479741"/>
          <a:ext cx="171687" cy="172682"/>
        </a:xfrm>
        <a:prstGeom prst="diamond">
          <a:avLst/>
        </a:prstGeom>
        <a:solidFill>
          <a:srgbClr val="FF00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/>
        <a:lstStyle/>
        <a:p>
          <a:pPr algn="ctr"/>
          <a:endParaRPr lang="sr-Latn-RS" sz="500" b="1"/>
        </a:p>
      </xdr:txBody>
    </xdr:sp>
    <xdr:clientData/>
  </xdr:twoCellAnchor>
  <xdr:twoCellAnchor>
    <xdr:from>
      <xdr:col>7</xdr:col>
      <xdr:colOff>43814</xdr:colOff>
      <xdr:row>5</xdr:row>
      <xdr:rowOff>2857</xdr:rowOff>
    </xdr:from>
    <xdr:to>
      <xdr:col>11</xdr:col>
      <xdr:colOff>190500</xdr:colOff>
      <xdr:row>6</xdr:row>
      <xdr:rowOff>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4E5478FA-D61C-435E-99F2-AEA12B499CC1}"/>
            </a:ext>
          </a:extLst>
        </xdr:cNvPr>
        <xdr:cNvSpPr txBox="1"/>
      </xdr:nvSpPr>
      <xdr:spPr>
        <a:xfrm>
          <a:off x="6208394" y="711517"/>
          <a:ext cx="1030606" cy="180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r-Latn-RS" sz="800"/>
            <a:t>Inicijalni sastanaak</a:t>
          </a:r>
        </a:p>
      </xdr:txBody>
    </xdr:sp>
    <xdr:clientData/>
  </xdr:twoCellAnchor>
  <xdr:twoCellAnchor>
    <xdr:from>
      <xdr:col>11</xdr:col>
      <xdr:colOff>47632</xdr:colOff>
      <xdr:row>9</xdr:row>
      <xdr:rowOff>4764</xdr:rowOff>
    </xdr:from>
    <xdr:to>
      <xdr:col>20</xdr:col>
      <xdr:colOff>99060</xdr:colOff>
      <xdr:row>10</xdr:row>
      <xdr:rowOff>7620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7EA241D-BCE8-4F95-A557-FB6264DC3F74}"/>
            </a:ext>
          </a:extLst>
        </xdr:cNvPr>
        <xdr:cNvSpPr txBox="1"/>
      </xdr:nvSpPr>
      <xdr:spPr>
        <a:xfrm>
          <a:off x="7096132" y="1155384"/>
          <a:ext cx="2040248" cy="185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r-Latn-RS" sz="800"/>
            <a:t>Retrospektivni/pripremni sastanak</a:t>
          </a:r>
        </a:p>
      </xdr:txBody>
    </xdr:sp>
    <xdr:clientData/>
  </xdr:twoCellAnchor>
  <xdr:twoCellAnchor>
    <xdr:from>
      <xdr:col>23</xdr:col>
      <xdr:colOff>47626</xdr:colOff>
      <xdr:row>16</xdr:row>
      <xdr:rowOff>38097</xdr:rowOff>
    </xdr:from>
    <xdr:to>
      <xdr:col>31</xdr:col>
      <xdr:colOff>32590</xdr:colOff>
      <xdr:row>18</xdr:row>
      <xdr:rowOff>183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16261F3-571E-4EA0-ADD7-ACDF99B37464}"/>
            </a:ext>
          </a:extLst>
        </xdr:cNvPr>
        <xdr:cNvSpPr txBox="1"/>
      </xdr:nvSpPr>
      <xdr:spPr>
        <a:xfrm>
          <a:off x="9747886" y="2034537"/>
          <a:ext cx="1752804" cy="183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r-Latn-RS" sz="800"/>
            <a:t>Retrospektivni/pripremni sastanak</a:t>
          </a:r>
        </a:p>
      </xdr:txBody>
    </xdr:sp>
    <xdr:clientData/>
  </xdr:twoCellAnchor>
  <xdr:twoCellAnchor>
    <xdr:from>
      <xdr:col>16</xdr:col>
      <xdr:colOff>90489</xdr:colOff>
      <xdr:row>16</xdr:row>
      <xdr:rowOff>4763</xdr:rowOff>
    </xdr:from>
    <xdr:to>
      <xdr:col>21</xdr:col>
      <xdr:colOff>133351</xdr:colOff>
      <xdr:row>17</xdr:row>
      <xdr:rowOff>147824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D1718B3-246A-4EA1-952C-4143A054473B}"/>
            </a:ext>
          </a:extLst>
        </xdr:cNvPr>
        <xdr:cNvSpPr txBox="1"/>
      </xdr:nvSpPr>
      <xdr:spPr>
        <a:xfrm>
          <a:off x="8243889" y="2001203"/>
          <a:ext cx="1147762" cy="181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r-Latn-RS" sz="800"/>
            <a:t>Mid-point sastanak</a:t>
          </a:r>
        </a:p>
      </xdr:txBody>
    </xdr:sp>
    <xdr:clientData/>
  </xdr:twoCellAnchor>
  <xdr:twoCellAnchor>
    <xdr:from>
      <xdr:col>26</xdr:col>
      <xdr:colOff>100010</xdr:colOff>
      <xdr:row>20</xdr:row>
      <xdr:rowOff>9523</xdr:rowOff>
    </xdr:from>
    <xdr:to>
      <xdr:col>31</xdr:col>
      <xdr:colOff>142872</xdr:colOff>
      <xdr:row>21</xdr:row>
      <xdr:rowOff>152584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B5752A02-E658-471C-9A65-17A5CE79BB27}"/>
            </a:ext>
          </a:extLst>
        </xdr:cNvPr>
        <xdr:cNvSpPr txBox="1"/>
      </xdr:nvSpPr>
      <xdr:spPr>
        <a:xfrm>
          <a:off x="10463210" y="2447923"/>
          <a:ext cx="1147762" cy="181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r-Latn-RS" sz="800"/>
            <a:t>Mid-point sastanak</a:t>
          </a:r>
        </a:p>
      </xdr:txBody>
    </xdr:sp>
    <xdr:clientData/>
  </xdr:twoCellAnchor>
  <xdr:twoCellAnchor>
    <xdr:from>
      <xdr:col>35</xdr:col>
      <xdr:colOff>42861</xdr:colOff>
      <xdr:row>20</xdr:row>
      <xdr:rowOff>38098</xdr:rowOff>
    </xdr:from>
    <xdr:to>
      <xdr:col>39</xdr:col>
      <xdr:colOff>19050</xdr:colOff>
      <xdr:row>22</xdr:row>
      <xdr:rowOff>184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261DB376-AEC0-4C07-9D8E-A14E5276B2C0}"/>
            </a:ext>
          </a:extLst>
        </xdr:cNvPr>
        <xdr:cNvSpPr txBox="1"/>
      </xdr:nvSpPr>
      <xdr:spPr>
        <a:xfrm>
          <a:off x="12394881" y="2476498"/>
          <a:ext cx="860109" cy="183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r-Latn-RS" sz="800"/>
            <a:t>Završni</a:t>
          </a:r>
          <a:r>
            <a:rPr lang="sr-Latn-RS" sz="800" baseline="0"/>
            <a:t> sastanak</a:t>
          </a:r>
          <a:endParaRPr lang="sr-Latn-RS" sz="800"/>
        </a:p>
      </xdr:txBody>
    </xdr:sp>
    <xdr:clientData/>
  </xdr:twoCellAnchor>
  <xdr:twoCellAnchor>
    <xdr:from>
      <xdr:col>35</xdr:col>
      <xdr:colOff>14287</xdr:colOff>
      <xdr:row>23</xdr:row>
      <xdr:rowOff>0</xdr:rowOff>
    </xdr:from>
    <xdr:to>
      <xdr:col>38</xdr:col>
      <xdr:colOff>209551</xdr:colOff>
      <xdr:row>24</xdr:row>
      <xdr:rowOff>186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9814832D-5DF9-4507-8346-ACB7A0C12F98}"/>
            </a:ext>
          </a:extLst>
        </xdr:cNvPr>
        <xdr:cNvSpPr txBox="1"/>
      </xdr:nvSpPr>
      <xdr:spPr>
        <a:xfrm>
          <a:off x="12366307" y="2697480"/>
          <a:ext cx="858204" cy="183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r-Latn-RS" sz="800" b="0"/>
            <a:t>Rezervno vreme</a:t>
          </a:r>
        </a:p>
      </xdr:txBody>
    </xdr:sp>
    <xdr:clientData/>
  </xdr:twoCellAnchor>
  <xdr:twoCellAnchor>
    <xdr:from>
      <xdr:col>1</xdr:col>
      <xdr:colOff>15240</xdr:colOff>
      <xdr:row>25</xdr:row>
      <xdr:rowOff>45720</xdr:rowOff>
    </xdr:from>
    <xdr:to>
      <xdr:col>2</xdr:col>
      <xdr:colOff>105103</xdr:colOff>
      <xdr:row>26</xdr:row>
      <xdr:rowOff>62333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F3F3A38-07A5-43B1-A43E-847A791845F3}"/>
            </a:ext>
          </a:extLst>
        </xdr:cNvPr>
        <xdr:cNvSpPr txBox="1"/>
      </xdr:nvSpPr>
      <xdr:spPr>
        <a:xfrm>
          <a:off x="266700" y="3108960"/>
          <a:ext cx="790903" cy="199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r-Latn-RS" sz="1100" b="1"/>
            <a:t>Notes: </a:t>
          </a:r>
        </a:p>
      </xdr:txBody>
    </xdr:sp>
    <xdr:clientData/>
  </xdr:twoCellAnchor>
  <xdr:twoCellAnchor>
    <xdr:from>
      <xdr:col>1</xdr:col>
      <xdr:colOff>15533</xdr:colOff>
      <xdr:row>26</xdr:row>
      <xdr:rowOff>74263</xdr:rowOff>
    </xdr:from>
    <xdr:to>
      <xdr:col>5</xdr:col>
      <xdr:colOff>632461</xdr:colOff>
      <xdr:row>30</xdr:row>
      <xdr:rowOff>15240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9586098B-BD52-4676-8A57-F7A17553BD03}"/>
            </a:ext>
          </a:extLst>
        </xdr:cNvPr>
        <xdr:cNvSpPr txBox="1"/>
      </xdr:nvSpPr>
      <xdr:spPr>
        <a:xfrm>
          <a:off x="266993" y="3320383"/>
          <a:ext cx="4807928" cy="67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900">
              <a:effectLst/>
              <a:latin typeface="+mn-lt"/>
            </a:rPr>
            <a:t>— Gantogram se zasniva na inputima definisanim u ToR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900">
              <a:effectLst/>
              <a:latin typeface="+mn-lt"/>
            </a:rPr>
            <a:t>— Podložan je promenama ukoliko dođe do promena okolnosti (odluka investitora)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900">
              <a:effectLst/>
              <a:latin typeface="+mn-lt"/>
            </a:rPr>
            <a:t>— Isporuke će se sukcesivno predavati po završetku odgovarajućih</a:t>
          </a:r>
          <a:r>
            <a:rPr lang="sr-Latn-RS" sz="900" baseline="0">
              <a:effectLst/>
              <a:latin typeface="+mn-lt"/>
            </a:rPr>
            <a:t> faza i aktivnosti</a:t>
          </a:r>
          <a:endParaRPr lang="sr-Latn-RS" sz="900">
            <a:effectLst/>
            <a:latin typeface="+mn-lt"/>
          </a:endParaRPr>
        </a:p>
      </xdr:txBody>
    </xdr:sp>
    <xdr:clientData/>
  </xdr:twoCellAnchor>
  <xdr:twoCellAnchor>
    <xdr:from>
      <xdr:col>6</xdr:col>
      <xdr:colOff>763294</xdr:colOff>
      <xdr:row>25</xdr:row>
      <xdr:rowOff>49376</xdr:rowOff>
    </xdr:from>
    <xdr:to>
      <xdr:col>10</xdr:col>
      <xdr:colOff>86992</xdr:colOff>
      <xdr:row>26</xdr:row>
      <xdr:rowOff>63238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DCB1107-91C6-44A6-BD16-9AB33CBAC6A7}"/>
            </a:ext>
          </a:extLst>
        </xdr:cNvPr>
        <xdr:cNvSpPr txBox="1"/>
      </xdr:nvSpPr>
      <xdr:spPr>
        <a:xfrm>
          <a:off x="6143014" y="3112616"/>
          <a:ext cx="771498" cy="196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r-Latn-RS" sz="1100" b="1"/>
            <a:t>Legenda: </a:t>
          </a:r>
        </a:p>
      </xdr:txBody>
    </xdr:sp>
    <xdr:clientData/>
  </xdr:twoCellAnchor>
  <xdr:twoCellAnchor>
    <xdr:from>
      <xdr:col>7</xdr:col>
      <xdr:colOff>81571</xdr:colOff>
      <xdr:row>27</xdr:row>
      <xdr:rowOff>145198</xdr:rowOff>
    </xdr:from>
    <xdr:to>
      <xdr:col>8</xdr:col>
      <xdr:colOff>30373</xdr:colOff>
      <xdr:row>28</xdr:row>
      <xdr:rowOff>136905</xdr:rowOff>
    </xdr:to>
    <xdr:sp macro="" textlink="">
      <xdr:nvSpPr>
        <xdr:cNvPr id="25" name="Diamond 24">
          <a:extLst>
            <a:ext uri="{FF2B5EF4-FFF2-40B4-BE49-F238E27FC236}">
              <a16:creationId xmlns:a16="http://schemas.microsoft.com/office/drawing/2014/main" id="{D53F0046-08B4-4217-A770-217D24D22894}"/>
            </a:ext>
          </a:extLst>
        </xdr:cNvPr>
        <xdr:cNvSpPr/>
      </xdr:nvSpPr>
      <xdr:spPr>
        <a:xfrm>
          <a:off x="6246151" y="3574198"/>
          <a:ext cx="169782" cy="174587"/>
        </a:xfrm>
        <a:prstGeom prst="diamond">
          <a:avLst/>
        </a:prstGeom>
        <a:solidFill>
          <a:srgbClr val="FF00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/>
        <a:lstStyle/>
        <a:p>
          <a:pPr algn="ctr"/>
          <a:endParaRPr lang="sr-Latn-RS" sz="500" b="1"/>
        </a:p>
      </xdr:txBody>
    </xdr:sp>
    <xdr:clientData/>
  </xdr:twoCellAnchor>
  <xdr:twoCellAnchor>
    <xdr:from>
      <xdr:col>7</xdr:col>
      <xdr:colOff>81492</xdr:colOff>
      <xdr:row>26</xdr:row>
      <xdr:rowOff>102316</xdr:rowOff>
    </xdr:from>
    <xdr:to>
      <xdr:col>8</xdr:col>
      <xdr:colOff>32179</xdr:colOff>
      <xdr:row>27</xdr:row>
      <xdr:rowOff>95835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4CC089DA-16F8-4163-A0CD-C2884D619601}"/>
            </a:ext>
          </a:extLst>
        </xdr:cNvPr>
        <xdr:cNvSpPr/>
      </xdr:nvSpPr>
      <xdr:spPr>
        <a:xfrm>
          <a:off x="6246072" y="3348436"/>
          <a:ext cx="171667" cy="176399"/>
        </a:xfrm>
        <a:prstGeom prst="ellipse">
          <a:avLst/>
        </a:prstGeom>
        <a:solidFill>
          <a:srgbClr val="CCFF3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endParaRPr lang="sr-Latn-RS" sz="1100"/>
        </a:p>
      </xdr:txBody>
    </xdr:sp>
    <xdr:clientData/>
  </xdr:twoCellAnchor>
  <xdr:twoCellAnchor>
    <xdr:from>
      <xdr:col>8</xdr:col>
      <xdr:colOff>35740</xdr:colOff>
      <xdr:row>26</xdr:row>
      <xdr:rowOff>103301</xdr:rowOff>
    </xdr:from>
    <xdr:to>
      <xdr:col>13</xdr:col>
      <xdr:colOff>182119</xdr:colOff>
      <xdr:row>27</xdr:row>
      <xdr:rowOff>99259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44DD8EBD-6766-4CC1-9ADC-7EFC5377A265}"/>
            </a:ext>
          </a:extLst>
        </xdr:cNvPr>
        <xdr:cNvSpPr txBox="1"/>
      </xdr:nvSpPr>
      <xdr:spPr>
        <a:xfrm>
          <a:off x="6421300" y="3349421"/>
          <a:ext cx="1251279" cy="178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54000" rIns="54000" rtlCol="0" anchor="ctr"/>
        <a:lstStyle/>
        <a:p>
          <a:pPr algn="l"/>
          <a:r>
            <a:rPr lang="sr-Latn-RS" sz="900"/>
            <a:t>Redovni sastanci</a:t>
          </a:r>
        </a:p>
      </xdr:txBody>
    </xdr:sp>
    <xdr:clientData/>
  </xdr:twoCellAnchor>
  <xdr:twoCellAnchor>
    <xdr:from>
      <xdr:col>8</xdr:col>
      <xdr:colOff>36728</xdr:colOff>
      <xdr:row>27</xdr:row>
      <xdr:rowOff>141464</xdr:rowOff>
    </xdr:from>
    <xdr:to>
      <xdr:col>16</xdr:col>
      <xdr:colOff>45720</xdr:colOff>
      <xdr:row>28</xdr:row>
      <xdr:rowOff>152400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31EA502-3A9B-4CC4-9B9A-6C35C54C6B86}"/>
            </a:ext>
          </a:extLst>
        </xdr:cNvPr>
        <xdr:cNvSpPr txBox="1"/>
      </xdr:nvSpPr>
      <xdr:spPr>
        <a:xfrm>
          <a:off x="6422288" y="3570464"/>
          <a:ext cx="1776832" cy="193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54000" rIns="54000" rtlCol="0" anchor="ctr"/>
        <a:lstStyle/>
        <a:p>
          <a:pPr algn="l"/>
          <a:r>
            <a:rPr lang="sr-Latn-RS" sz="900"/>
            <a:t>Isporučeni rezultati</a:t>
          </a:r>
          <a:r>
            <a:rPr lang="sr-Latn-RS" sz="900" baseline="0"/>
            <a:t> (deliverables)</a:t>
          </a:r>
          <a:endParaRPr lang="sr-Latn-RS" sz="9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145894</xdr:colOff>
      <xdr:row>19</xdr:row>
      <xdr:rowOff>4844</xdr:rowOff>
    </xdr:from>
    <xdr:to>
      <xdr:col>1</xdr:col>
      <xdr:colOff>1074420</xdr:colOff>
      <xdr:row>20</xdr:row>
      <xdr:rowOff>45720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4FB9E5-B9D6-4AEE-8BE1-C0A8F74BA372}"/>
            </a:ext>
          </a:extLst>
        </xdr:cNvPr>
        <xdr:cNvSpPr txBox="1"/>
      </xdr:nvSpPr>
      <xdr:spPr>
        <a:xfrm>
          <a:off x="397354" y="2527064"/>
          <a:ext cx="928526" cy="223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r-Latn-RS" sz="1100" b="1"/>
            <a:t>Napomene: </a:t>
          </a:r>
        </a:p>
      </xdr:txBody>
    </xdr:sp>
    <xdr:clientData/>
  </xdr:twoCellAnchor>
  <xdr:twoCellAnchor>
    <xdr:from>
      <xdr:col>1</xdr:col>
      <xdr:colOff>148091</xdr:colOff>
      <xdr:row>20</xdr:row>
      <xdr:rowOff>41008</xdr:rowOff>
    </xdr:from>
    <xdr:to>
      <xdr:col>13</xdr:col>
      <xdr:colOff>342900</xdr:colOff>
      <xdr:row>23</xdr:row>
      <xdr:rowOff>136634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7722D83-E45E-4F55-8502-81527A625844}"/>
            </a:ext>
          </a:extLst>
        </xdr:cNvPr>
        <xdr:cNvSpPr txBox="1"/>
      </xdr:nvSpPr>
      <xdr:spPr>
        <a:xfrm>
          <a:off x="399551" y="2746108"/>
          <a:ext cx="8790169" cy="6442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sr-Latn-RS" sz="1000">
              <a:latin typeface="+mn-lt"/>
              <a:cs typeface="Calibri" panose="020F0502020204030204" pitchFamily="34" charset="0"/>
            </a:rPr>
            <a:t>— Potrebno je određeno vreme da se PMO praksa postane deo organizacione kulture da njen rad postane rutinizovan</a:t>
          </a:r>
          <a:br>
            <a:rPr lang="sr-Latn-RS" sz="1000">
              <a:latin typeface="+mn-lt"/>
              <a:cs typeface="Calibri" panose="020F0502020204030204" pitchFamily="34" charset="0"/>
            </a:rPr>
          </a:br>
          <a:r>
            <a:rPr lang="sr-Latn-RS" sz="1000">
              <a:latin typeface="+mn-lt"/>
              <a:cs typeface="Calibri" panose="020F0502020204030204" pitchFamily="34" charset="0"/>
            </a:rPr>
            <a:t>— Potrebno je vreme da organizacija stekne znanje o upravljanju projektima (PM), kao i da razvije i unapredi svoje veštine i znanja u toj oblasti</a:t>
          </a:r>
          <a:br>
            <a:rPr lang="sr-Latn-RS" sz="1000">
              <a:latin typeface="+mn-lt"/>
              <a:cs typeface="Calibri" panose="020F0502020204030204" pitchFamily="34" charset="0"/>
            </a:rPr>
          </a:br>
          <a:r>
            <a:rPr lang="sr-Latn-RS" sz="1000">
              <a:latin typeface="+mn-lt"/>
              <a:cs typeface="Calibri" panose="020F0502020204030204" pitchFamily="34" charset="0"/>
            </a:rPr>
            <a:t>— Firma XY ima ograničene kadrovske i finansijske kapacitete, tako da će PMO funkcionisati na osnovu postojećih kapaciteta</a:t>
          </a:r>
          <a:endParaRPr lang="sr-Latn-R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401494</xdr:colOff>
      <xdr:row>9</xdr:row>
      <xdr:rowOff>3320</xdr:rowOff>
    </xdr:from>
    <xdr:to>
      <xdr:col>5</xdr:col>
      <xdr:colOff>96574</xdr:colOff>
      <xdr:row>10</xdr:row>
      <xdr:rowOff>3200</xdr:rowOff>
    </xdr:to>
    <xdr:sp macro="" textlink="">
      <xdr:nvSpPr>
        <xdr:cNvPr id="4" name="Diamond 3">
          <a:extLst>
            <a:ext uri="{FF2B5EF4-FFF2-40B4-BE49-F238E27FC236}">
              <a16:creationId xmlns:a16="http://schemas.microsoft.com/office/drawing/2014/main" id="{6642B5A0-664D-407B-91BC-EAF334FAFF69}"/>
            </a:ext>
          </a:extLst>
        </xdr:cNvPr>
        <xdr:cNvSpPr/>
      </xdr:nvSpPr>
      <xdr:spPr>
        <a:xfrm>
          <a:off x="4653454" y="1199660"/>
          <a:ext cx="205620" cy="198000"/>
        </a:xfrm>
        <a:prstGeom prst="diamond">
          <a:avLst/>
        </a:prstGeom>
        <a:solidFill>
          <a:srgbClr val="00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/>
        <a:lstStyle/>
        <a:p>
          <a:pPr algn="ctr"/>
          <a:endParaRPr lang="sr-Latn-RS" sz="500" b="1"/>
        </a:p>
      </xdr:txBody>
    </xdr:sp>
    <xdr:clientData/>
  </xdr:twoCellAnchor>
  <xdr:twoCellAnchor>
    <xdr:from>
      <xdr:col>5</xdr:col>
      <xdr:colOff>398876</xdr:colOff>
      <xdr:row>13</xdr:row>
      <xdr:rowOff>2345</xdr:rowOff>
    </xdr:from>
    <xdr:to>
      <xdr:col>6</xdr:col>
      <xdr:colOff>93956</xdr:colOff>
      <xdr:row>14</xdr:row>
      <xdr:rowOff>2811</xdr:rowOff>
    </xdr:to>
    <xdr:sp macro="" textlink="">
      <xdr:nvSpPr>
        <xdr:cNvPr id="5" name="Diamond 4">
          <a:extLst>
            <a:ext uri="{FF2B5EF4-FFF2-40B4-BE49-F238E27FC236}">
              <a16:creationId xmlns:a16="http://schemas.microsoft.com/office/drawing/2014/main" id="{F873F88F-7D3D-4BC2-84A9-410F7E264A0A}"/>
            </a:ext>
          </a:extLst>
        </xdr:cNvPr>
        <xdr:cNvSpPr/>
      </xdr:nvSpPr>
      <xdr:spPr>
        <a:xfrm>
          <a:off x="5161376" y="1671125"/>
          <a:ext cx="205620" cy="198586"/>
        </a:xfrm>
        <a:prstGeom prst="diamond">
          <a:avLst/>
        </a:prstGeom>
        <a:solidFill>
          <a:srgbClr val="00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/>
        <a:lstStyle/>
        <a:p>
          <a:pPr algn="ctr"/>
          <a:endParaRPr lang="sr-Latn-RS" sz="500" b="1"/>
        </a:p>
      </xdr:txBody>
    </xdr:sp>
    <xdr:clientData/>
  </xdr:twoCellAnchor>
  <xdr:twoCellAnchor>
    <xdr:from>
      <xdr:col>7</xdr:col>
      <xdr:colOff>398438</xdr:colOff>
      <xdr:row>15</xdr:row>
      <xdr:rowOff>1026</xdr:rowOff>
    </xdr:from>
    <xdr:to>
      <xdr:col>8</xdr:col>
      <xdr:colOff>93518</xdr:colOff>
      <xdr:row>16</xdr:row>
      <xdr:rowOff>906</xdr:rowOff>
    </xdr:to>
    <xdr:sp macro="" textlink="">
      <xdr:nvSpPr>
        <xdr:cNvPr id="6" name="Diamond 5">
          <a:extLst>
            <a:ext uri="{FF2B5EF4-FFF2-40B4-BE49-F238E27FC236}">
              <a16:creationId xmlns:a16="http://schemas.microsoft.com/office/drawing/2014/main" id="{15AD5248-749A-46CD-98DD-0DA03D731C7C}"/>
            </a:ext>
          </a:extLst>
        </xdr:cNvPr>
        <xdr:cNvSpPr/>
      </xdr:nvSpPr>
      <xdr:spPr>
        <a:xfrm>
          <a:off x="6182018" y="1906026"/>
          <a:ext cx="205620" cy="198000"/>
        </a:xfrm>
        <a:prstGeom prst="diamond">
          <a:avLst/>
        </a:prstGeom>
        <a:solidFill>
          <a:srgbClr val="00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/>
        <a:lstStyle/>
        <a:p>
          <a:pPr algn="ctr"/>
          <a:endParaRPr lang="sr-Latn-RS" sz="500" b="1"/>
        </a:p>
      </xdr:txBody>
    </xdr:sp>
    <xdr:clientData/>
  </xdr:twoCellAnchor>
  <xdr:twoCellAnchor>
    <xdr:from>
      <xdr:col>13</xdr:col>
      <xdr:colOff>397705</xdr:colOff>
      <xdr:row>16</xdr:row>
      <xdr:rowOff>37074</xdr:rowOff>
    </xdr:from>
    <xdr:to>
      <xdr:col>14</xdr:col>
      <xdr:colOff>92785</xdr:colOff>
      <xdr:row>17</xdr:row>
      <xdr:rowOff>189354</xdr:rowOff>
    </xdr:to>
    <xdr:sp macro="" textlink="">
      <xdr:nvSpPr>
        <xdr:cNvPr id="7" name="Diamond 6">
          <a:extLst>
            <a:ext uri="{FF2B5EF4-FFF2-40B4-BE49-F238E27FC236}">
              <a16:creationId xmlns:a16="http://schemas.microsoft.com/office/drawing/2014/main" id="{85E7DC32-C497-45AC-9DEF-A208C84CAA54}"/>
            </a:ext>
          </a:extLst>
        </xdr:cNvPr>
        <xdr:cNvSpPr/>
      </xdr:nvSpPr>
      <xdr:spPr>
        <a:xfrm>
          <a:off x="9244525" y="2140194"/>
          <a:ext cx="205620" cy="190380"/>
        </a:xfrm>
        <a:prstGeom prst="diamond">
          <a:avLst/>
        </a:prstGeom>
        <a:solidFill>
          <a:srgbClr val="00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/>
        <a:lstStyle/>
        <a:p>
          <a:pPr algn="ctr"/>
          <a:endParaRPr lang="sr-Latn-RS" sz="500" b="1"/>
        </a:p>
      </xdr:txBody>
    </xdr:sp>
    <xdr:clientData/>
  </xdr:twoCellAnchor>
  <xdr:twoCellAnchor>
    <xdr:from>
      <xdr:col>5</xdr:col>
      <xdr:colOff>63057</xdr:colOff>
      <xdr:row>9</xdr:row>
      <xdr:rowOff>4012</xdr:rowOff>
    </xdr:from>
    <xdr:to>
      <xdr:col>10</xdr:col>
      <xdr:colOff>215461</xdr:colOff>
      <xdr:row>10</xdr:row>
      <xdr:rowOff>3825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BE6A6BA-162E-4BC5-A5FE-E782F7C28F92}"/>
            </a:ext>
          </a:extLst>
        </xdr:cNvPr>
        <xdr:cNvSpPr txBox="1"/>
      </xdr:nvSpPr>
      <xdr:spPr>
        <a:xfrm>
          <a:off x="4825557" y="1200352"/>
          <a:ext cx="2705104" cy="197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r-Latn-RS" sz="1000" b="1"/>
            <a:t>Milestone 1: </a:t>
          </a:r>
          <a:r>
            <a:rPr lang="sr-Latn-RS" sz="1000" b="0"/>
            <a:t>PMO tim i uloge su definisani</a:t>
          </a:r>
        </a:p>
      </xdr:txBody>
    </xdr:sp>
    <xdr:clientData/>
  </xdr:twoCellAnchor>
  <xdr:twoCellAnchor>
    <xdr:from>
      <xdr:col>6</xdr:col>
      <xdr:colOff>65566</xdr:colOff>
      <xdr:row>13</xdr:row>
      <xdr:rowOff>2004</xdr:rowOff>
    </xdr:from>
    <xdr:to>
      <xdr:col>12</xdr:col>
      <xdr:colOff>299544</xdr:colOff>
      <xdr:row>14</xdr:row>
      <xdr:rowOff>1717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D50CA92-3C90-4E1D-8AD9-D9B71AD26712}"/>
            </a:ext>
          </a:extLst>
        </xdr:cNvPr>
        <xdr:cNvSpPr txBox="1"/>
      </xdr:nvSpPr>
      <xdr:spPr>
        <a:xfrm>
          <a:off x="5338606" y="1670784"/>
          <a:ext cx="3297218" cy="197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r-Latn-RS" sz="1000" b="1"/>
            <a:t>Milestone 2: </a:t>
          </a:r>
          <a:r>
            <a:rPr lang="sr-Latn-RS" sz="1000" b="0"/>
            <a:t>PMO procedure i planovi su uspostavljeni</a:t>
          </a:r>
        </a:p>
      </xdr:txBody>
    </xdr:sp>
    <xdr:clientData/>
  </xdr:twoCellAnchor>
  <xdr:twoCellAnchor>
    <xdr:from>
      <xdr:col>8</xdr:col>
      <xdr:colOff>50480</xdr:colOff>
      <xdr:row>15</xdr:row>
      <xdr:rowOff>360</xdr:rowOff>
    </xdr:from>
    <xdr:to>
      <xdr:col>13</xdr:col>
      <xdr:colOff>388620</xdr:colOff>
      <xdr:row>16</xdr:row>
      <xdr:rowOff>22860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F57BBD4-BB0C-48C6-A774-F9F8BCF90D39}"/>
            </a:ext>
          </a:extLst>
        </xdr:cNvPr>
        <xdr:cNvSpPr txBox="1"/>
      </xdr:nvSpPr>
      <xdr:spPr>
        <a:xfrm>
          <a:off x="6580820" y="1905360"/>
          <a:ext cx="2890840" cy="220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r-Latn-RS" sz="1000" b="1"/>
            <a:t>Milestone 3: </a:t>
          </a:r>
          <a:r>
            <a:rPr lang="sr-Latn-RS" sz="1000" b="0"/>
            <a:t>PMO je inicijalno</a:t>
          </a:r>
          <a:r>
            <a:rPr lang="sr-Latn-RS" sz="1000" b="0" baseline="0"/>
            <a:t> ukorenjen u kolektiv</a:t>
          </a:r>
          <a:endParaRPr lang="sr-Latn-RS" sz="1000" b="0"/>
        </a:p>
      </xdr:txBody>
    </xdr:sp>
    <xdr:clientData/>
  </xdr:twoCellAnchor>
  <xdr:twoCellAnchor>
    <xdr:from>
      <xdr:col>7</xdr:col>
      <xdr:colOff>341587</xdr:colOff>
      <xdr:row>18</xdr:row>
      <xdr:rowOff>2858</xdr:rowOff>
    </xdr:from>
    <xdr:to>
      <xdr:col>14</xdr:col>
      <xdr:colOff>121920</xdr:colOff>
      <xdr:row>19</xdr:row>
      <xdr:rowOff>4476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F393FA8-646B-4DBA-8737-64A7C4BDC74A}"/>
            </a:ext>
          </a:extLst>
        </xdr:cNvPr>
        <xdr:cNvSpPr txBox="1"/>
      </xdr:nvSpPr>
      <xdr:spPr>
        <a:xfrm>
          <a:off x="6125167" y="2342198"/>
          <a:ext cx="3354113" cy="1844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sr-Latn-RS" sz="1000" b="1"/>
            <a:t>Milestone 4: </a:t>
          </a:r>
          <a:r>
            <a:rPr lang="sr-Latn-RS" sz="1000" b="0"/>
            <a:t>PMO je dublje ukorenjen u kolektiv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26895</xdr:colOff>
      <xdr:row>1</xdr:row>
      <xdr:rowOff>26894</xdr:rowOff>
    </xdr:from>
    <xdr:to>
      <xdr:col>32</xdr:col>
      <xdr:colOff>21713</xdr:colOff>
      <xdr:row>1</xdr:row>
      <xdr:rowOff>207637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0447DE-F7AA-48A8-BE39-D0F05E4EEB10}"/>
            </a:ext>
          </a:extLst>
        </xdr:cNvPr>
        <xdr:cNvSpPr txBox="1"/>
      </xdr:nvSpPr>
      <xdr:spPr>
        <a:xfrm>
          <a:off x="11715975" y="209774"/>
          <a:ext cx="558698" cy="180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54000" rIns="54000" rtlCol="0" anchor="ctr"/>
        <a:lstStyle/>
        <a:p>
          <a:pPr algn="r"/>
          <a:r>
            <a:rPr lang="sr-Latn-RS" sz="900"/>
            <a:t>Meseci</a:t>
          </a:r>
        </a:p>
      </xdr:txBody>
    </xdr:sp>
    <xdr:clientData/>
  </xdr:twoCellAnchor>
  <xdr:twoCellAnchor>
    <xdr:from>
      <xdr:col>1</xdr:col>
      <xdr:colOff>44824</xdr:colOff>
      <xdr:row>46</xdr:row>
      <xdr:rowOff>170331</xdr:rowOff>
    </xdr:from>
    <xdr:to>
      <xdr:col>1</xdr:col>
      <xdr:colOff>1030941</xdr:colOff>
      <xdr:row>48</xdr:row>
      <xdr:rowOff>26894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1F3F904-DE9C-49F2-A052-299DD481B806}"/>
            </a:ext>
          </a:extLst>
        </xdr:cNvPr>
        <xdr:cNvSpPr txBox="1"/>
      </xdr:nvSpPr>
      <xdr:spPr>
        <a:xfrm>
          <a:off x="295836" y="5351931"/>
          <a:ext cx="986117" cy="215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r-Latn-RS" sz="1100" b="1"/>
            <a:t>Napomene: </a:t>
          </a:r>
        </a:p>
      </xdr:txBody>
    </xdr:sp>
    <xdr:clientData/>
  </xdr:twoCellAnchor>
  <xdr:twoCellAnchor>
    <xdr:from>
      <xdr:col>1</xdr:col>
      <xdr:colOff>45116</xdr:colOff>
      <xdr:row>48</xdr:row>
      <xdr:rowOff>23167</xdr:rowOff>
    </xdr:from>
    <xdr:to>
      <xdr:col>3</xdr:col>
      <xdr:colOff>218660</xdr:colOff>
      <xdr:row>51</xdr:row>
      <xdr:rowOff>170329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2A29928-C8E8-436B-9563-D17AB19DAC04}"/>
            </a:ext>
          </a:extLst>
        </xdr:cNvPr>
        <xdr:cNvSpPr txBox="1"/>
      </xdr:nvSpPr>
      <xdr:spPr>
        <a:xfrm>
          <a:off x="296128" y="5563355"/>
          <a:ext cx="3992508" cy="685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 Redovno mesečno izveštavanje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 Redovni kvartalni</a:t>
          </a:r>
          <a:r>
            <a:rPr lang="sr-Latn-R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sastanci </a:t>
          </a:r>
          <a:endParaRPr lang="sr-Latn-R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 Deliverables i Milestones</a:t>
          </a:r>
          <a:r>
            <a:rPr lang="sr-Latn-R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 definisani projektnim zadatkom</a:t>
          </a:r>
          <a:endParaRPr lang="sr-Latn-RS" sz="900">
            <a:effectLst/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79513</xdr:colOff>
      <xdr:row>237</xdr:row>
      <xdr:rowOff>83389</xdr:rowOff>
    </xdr:from>
    <xdr:to>
      <xdr:col>1</xdr:col>
      <xdr:colOff>1174376</xdr:colOff>
      <xdr:row>238</xdr:row>
      <xdr:rowOff>116541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AEEFE5-A0AC-409B-BDF4-BDC8E9EF27A3}"/>
            </a:ext>
          </a:extLst>
        </xdr:cNvPr>
        <xdr:cNvSpPr txBox="1"/>
      </xdr:nvSpPr>
      <xdr:spPr>
        <a:xfrm>
          <a:off x="330525" y="25883813"/>
          <a:ext cx="1094863" cy="212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r-Latn-RS" sz="1100" b="1"/>
            <a:t>Napomene: </a:t>
          </a:r>
        </a:p>
      </xdr:txBody>
    </xdr:sp>
    <xdr:clientData/>
  </xdr:twoCellAnchor>
  <xdr:twoCellAnchor>
    <xdr:from>
      <xdr:col>1</xdr:col>
      <xdr:colOff>79805</xdr:colOff>
      <xdr:row>238</xdr:row>
      <xdr:rowOff>113836</xdr:rowOff>
    </xdr:from>
    <xdr:to>
      <xdr:col>10</xdr:col>
      <xdr:colOff>22861</xdr:colOff>
      <xdr:row>244</xdr:row>
      <xdr:rowOff>174819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70A46FB-A2D3-4705-B088-705886201827}"/>
            </a:ext>
          </a:extLst>
        </xdr:cNvPr>
        <xdr:cNvSpPr txBox="1"/>
      </xdr:nvSpPr>
      <xdr:spPr>
        <a:xfrm>
          <a:off x="331265" y="26768596"/>
          <a:ext cx="7753556" cy="1158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sr-Latn-RS" sz="900">
              <a:latin typeface="+mn-lt"/>
              <a:cs typeface="Calibri" panose="020F0502020204030204" pitchFamily="34" charset="0"/>
            </a:rPr>
            <a:t>— </a:t>
          </a:r>
          <a:r>
            <a:rPr lang="sr-Latn-RS" sz="900">
              <a:solidFill>
                <a:schemeClr val="dk1"/>
              </a:solidFill>
              <a:latin typeface="+mn-lt"/>
              <a:ea typeface="+mn-ea"/>
              <a:cs typeface="Calibri" panose="020F0502020204030204" pitchFamily="34" charset="0"/>
            </a:rPr>
            <a:t>Napomena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900">
              <a:solidFill>
                <a:schemeClr val="dk1"/>
              </a:solidFill>
              <a:latin typeface="+mn-lt"/>
              <a:ea typeface="+mn-ea"/>
              <a:cs typeface="Calibri" panose="020F0502020204030204" pitchFamily="34" charset="0"/>
            </a:rPr>
            <a:t>— Napomena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900">
              <a:solidFill>
                <a:schemeClr val="dk1"/>
              </a:solidFill>
              <a:latin typeface="+mn-lt"/>
              <a:ea typeface="+mn-ea"/>
              <a:cs typeface="Calibri" panose="020F0502020204030204" pitchFamily="34" charset="0"/>
            </a:rPr>
            <a:t>— Napomena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900">
              <a:solidFill>
                <a:schemeClr val="dk1"/>
              </a:solidFill>
              <a:latin typeface="+mn-lt"/>
              <a:ea typeface="+mn-ea"/>
              <a:cs typeface="Calibri" panose="020F0502020204030204" pitchFamily="34" charset="0"/>
            </a:rPr>
            <a:t>— Napomena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900">
              <a:solidFill>
                <a:schemeClr val="dk1"/>
              </a:solidFill>
              <a:latin typeface="+mn-lt"/>
              <a:ea typeface="+mn-ea"/>
              <a:cs typeface="Calibri" panose="020F0502020204030204" pitchFamily="34" charset="0"/>
            </a:rPr>
            <a:t>— Napomena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900">
              <a:solidFill>
                <a:schemeClr val="dk1"/>
              </a:solidFill>
              <a:latin typeface="+mn-lt"/>
              <a:ea typeface="+mn-ea"/>
              <a:cs typeface="Calibri" panose="020F0502020204030204" pitchFamily="34" charset="0"/>
            </a:rPr>
            <a:t>— Napomena</a:t>
          </a:r>
        </a:p>
      </xdr:txBody>
    </xdr:sp>
    <xdr:clientData/>
  </xdr:twoCellAnchor>
  <xdr:twoCellAnchor>
    <xdr:from>
      <xdr:col>10</xdr:col>
      <xdr:colOff>299758</xdr:colOff>
      <xdr:row>237</xdr:row>
      <xdr:rowOff>84170</xdr:rowOff>
    </xdr:from>
    <xdr:to>
      <xdr:col>12</xdr:col>
      <xdr:colOff>313723</xdr:colOff>
      <xdr:row>238</xdr:row>
      <xdr:rowOff>99937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D7A4749-A01B-4EC7-B799-C756DA777CC0}"/>
            </a:ext>
          </a:extLst>
        </xdr:cNvPr>
        <xdr:cNvSpPr txBox="1"/>
      </xdr:nvSpPr>
      <xdr:spPr>
        <a:xfrm>
          <a:off x="8361718" y="26556050"/>
          <a:ext cx="791205" cy="198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r-Latn-RS" sz="1100" b="1"/>
            <a:t>Legenda: </a:t>
          </a:r>
        </a:p>
      </xdr:txBody>
    </xdr:sp>
    <xdr:clientData/>
  </xdr:twoCellAnchor>
  <xdr:twoCellAnchor>
    <xdr:from>
      <xdr:col>10</xdr:col>
      <xdr:colOff>289560</xdr:colOff>
      <xdr:row>238</xdr:row>
      <xdr:rowOff>175260</xdr:rowOff>
    </xdr:from>
    <xdr:to>
      <xdr:col>11</xdr:col>
      <xdr:colOff>78595</xdr:colOff>
      <xdr:row>239</xdr:row>
      <xdr:rowOff>172486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9C6B2A0-AAB3-453A-9AB0-FC35B6E58E1D}"/>
            </a:ext>
          </a:extLst>
        </xdr:cNvPr>
        <xdr:cNvSpPr/>
      </xdr:nvSpPr>
      <xdr:spPr>
        <a:xfrm>
          <a:off x="8351520" y="26830020"/>
          <a:ext cx="177655" cy="180106"/>
        </a:xfrm>
        <a:prstGeom prst="ellipse">
          <a:avLst/>
        </a:prstGeom>
        <a:solidFill>
          <a:srgbClr val="CCFF3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endParaRPr lang="sr-Latn-RS" sz="1100"/>
        </a:p>
      </xdr:txBody>
    </xdr:sp>
    <xdr:clientData/>
  </xdr:twoCellAnchor>
  <xdr:twoCellAnchor>
    <xdr:from>
      <xdr:col>11</xdr:col>
      <xdr:colOff>137535</xdr:colOff>
      <xdr:row>238</xdr:row>
      <xdr:rowOff>178420</xdr:rowOff>
    </xdr:from>
    <xdr:to>
      <xdr:col>17</xdr:col>
      <xdr:colOff>243348</xdr:colOff>
      <xdr:row>239</xdr:row>
      <xdr:rowOff>176283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29D2442-075F-4EC5-BBC3-AADFD4AF8272}"/>
            </a:ext>
          </a:extLst>
        </xdr:cNvPr>
        <xdr:cNvSpPr txBox="1"/>
      </xdr:nvSpPr>
      <xdr:spPr>
        <a:xfrm>
          <a:off x="8588115" y="26833180"/>
          <a:ext cx="2437533" cy="180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54000" rIns="54000" rtlCol="0" anchor="ctr"/>
        <a:lstStyle/>
        <a:p>
          <a:pPr algn="l"/>
          <a:r>
            <a:rPr lang="sr-Latn-RS" sz="900"/>
            <a:t>Sastanak/poziv/revizija</a:t>
          </a:r>
        </a:p>
      </xdr:txBody>
    </xdr:sp>
    <xdr:clientData/>
  </xdr:twoCellAnchor>
  <xdr:twoCellAnchor>
    <xdr:from>
      <xdr:col>11</xdr:col>
      <xdr:colOff>138731</xdr:colOff>
      <xdr:row>240</xdr:row>
      <xdr:rowOff>37361</xdr:rowOff>
    </xdr:from>
    <xdr:to>
      <xdr:col>17</xdr:col>
      <xdr:colOff>242686</xdr:colOff>
      <xdr:row>241</xdr:row>
      <xdr:rowOff>35224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542B0CE-1CF3-459F-914D-840D4761BC86}"/>
            </a:ext>
          </a:extLst>
        </xdr:cNvPr>
        <xdr:cNvSpPr txBox="1"/>
      </xdr:nvSpPr>
      <xdr:spPr>
        <a:xfrm>
          <a:off x="8589311" y="27057881"/>
          <a:ext cx="2435675" cy="180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54000" rIns="54000" rtlCol="0" anchor="ctr"/>
        <a:lstStyle/>
        <a:p>
          <a:pPr algn="l"/>
          <a:r>
            <a:rPr lang="sr-Latn-RS" sz="900"/>
            <a:t>Deliverable/Milestone/izveštaj</a:t>
          </a:r>
        </a:p>
      </xdr:txBody>
    </xdr:sp>
    <xdr:clientData/>
  </xdr:twoCellAnchor>
  <xdr:twoCellAnchor>
    <xdr:from>
      <xdr:col>10</xdr:col>
      <xdr:colOff>288473</xdr:colOff>
      <xdr:row>240</xdr:row>
      <xdr:rowOff>35371</xdr:rowOff>
    </xdr:from>
    <xdr:to>
      <xdr:col>11</xdr:col>
      <xdr:colOff>78325</xdr:colOff>
      <xdr:row>241</xdr:row>
      <xdr:rowOff>29426</xdr:rowOff>
    </xdr:to>
    <xdr:sp macro="" textlink="">
      <xdr:nvSpPr>
        <xdr:cNvPr id="8" name="Diamond 7">
          <a:extLst>
            <a:ext uri="{FF2B5EF4-FFF2-40B4-BE49-F238E27FC236}">
              <a16:creationId xmlns:a16="http://schemas.microsoft.com/office/drawing/2014/main" id="{C4041597-76E1-4194-8D01-CFA4CB68CF19}"/>
            </a:ext>
          </a:extLst>
        </xdr:cNvPr>
        <xdr:cNvSpPr/>
      </xdr:nvSpPr>
      <xdr:spPr>
        <a:xfrm>
          <a:off x="8350433" y="27055891"/>
          <a:ext cx="178472" cy="176935"/>
        </a:xfrm>
        <a:prstGeom prst="diamond">
          <a:avLst/>
        </a:prstGeom>
        <a:solidFill>
          <a:srgbClr val="FF00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/>
        <a:lstStyle/>
        <a:p>
          <a:pPr algn="ctr"/>
          <a:r>
            <a:rPr lang="sr-Latn-RS" sz="500" b="1"/>
            <a:t>11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...%20Posao\10...%20Stru&#269;ni%20tekstovi\Na&#353;a%20mre&#382;a%20(novo)\1...%20Tekstovi\22...%20Download%20-%20Model%20gantograma\Gantt%20chart%20-%20models%20(changed).xlsx" TargetMode="External"/><Relationship Id="rId1" Type="http://schemas.openxmlformats.org/officeDocument/2006/relationships/externalLinkPath" Target="Gantt%20chart%20-%20models%20(chang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 (original)"/>
      <sheetName val="Model (changed)"/>
      <sheetName val="Example 1"/>
      <sheetName val="Example 2"/>
      <sheetName val="Example 3"/>
      <sheetName val="Example 4"/>
      <sheetName val="Example 5"/>
      <sheetName val="Example 6"/>
      <sheetName val="EU proj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Q1">
            <v>45679</v>
          </cell>
        </row>
        <row r="2">
          <cell r="Q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29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AFF60-B394-42C9-9090-58C531336E50}">
  <sheetPr>
    <tabColor theme="0" tint="-0.499984740745262"/>
  </sheetPr>
  <dimension ref="B2:H14"/>
  <sheetViews>
    <sheetView showGridLines="0" zoomScale="85" zoomScaleNormal="85" workbookViewId="0">
      <selection activeCell="B2" sqref="B2"/>
    </sheetView>
  </sheetViews>
  <sheetFormatPr defaultColWidth="9.109375" defaultRowHeight="14.4" x14ac:dyDescent="0.3"/>
  <cols>
    <col min="1" max="1" width="6.44140625" style="177" customWidth="1"/>
    <col min="2" max="2" width="18.44140625" style="177" customWidth="1"/>
    <col min="3" max="3" width="5" style="177" customWidth="1"/>
    <col min="4" max="4" width="14" style="177" customWidth="1"/>
    <col min="5" max="5" width="5" style="177" customWidth="1"/>
    <col min="6" max="6" width="17" style="177" customWidth="1"/>
    <col min="7" max="7" width="5" style="177" customWidth="1"/>
    <col min="8" max="8" width="15.109375" style="177" customWidth="1"/>
    <col min="9" max="16384" width="9.109375" style="177"/>
  </cols>
  <sheetData>
    <row r="2" spans="2:8" ht="18" x14ac:dyDescent="0.3">
      <c r="B2" s="184" t="s">
        <v>7</v>
      </c>
      <c r="D2" s="184" t="s">
        <v>329</v>
      </c>
      <c r="F2" s="184" t="s">
        <v>314</v>
      </c>
      <c r="H2" s="184" t="s">
        <v>10</v>
      </c>
    </row>
    <row r="3" spans="2:8" x14ac:dyDescent="0.3">
      <c r="B3" s="177" t="s">
        <v>312</v>
      </c>
      <c r="D3" s="177" t="s">
        <v>326</v>
      </c>
      <c r="F3" s="177" t="s">
        <v>318</v>
      </c>
      <c r="H3" s="177" t="s">
        <v>330</v>
      </c>
    </row>
    <row r="4" spans="2:8" x14ac:dyDescent="0.3">
      <c r="B4" s="177" t="s">
        <v>313</v>
      </c>
      <c r="D4" s="177" t="s">
        <v>313</v>
      </c>
      <c r="F4" s="177" t="s">
        <v>319</v>
      </c>
      <c r="H4" s="177" t="s">
        <v>331</v>
      </c>
    </row>
    <row r="5" spans="2:8" x14ac:dyDescent="0.3">
      <c r="B5" s="177" t="s">
        <v>44</v>
      </c>
      <c r="D5" s="177" t="s">
        <v>44</v>
      </c>
      <c r="F5" s="177" t="s">
        <v>123</v>
      </c>
      <c r="H5" s="177" t="s">
        <v>332</v>
      </c>
    </row>
    <row r="6" spans="2:8" x14ac:dyDescent="0.3">
      <c r="B6" s="177" t="s">
        <v>314</v>
      </c>
      <c r="D6" s="177" t="s">
        <v>327</v>
      </c>
      <c r="F6" s="177" t="s">
        <v>123</v>
      </c>
      <c r="H6" s="177" t="s">
        <v>123</v>
      </c>
    </row>
    <row r="7" spans="2:8" x14ac:dyDescent="0.3">
      <c r="B7" s="177" t="s">
        <v>315</v>
      </c>
      <c r="D7" s="177" t="s">
        <v>328</v>
      </c>
      <c r="F7" s="177" t="s">
        <v>123</v>
      </c>
      <c r="H7" s="177" t="s">
        <v>123</v>
      </c>
    </row>
    <row r="8" spans="2:8" x14ac:dyDescent="0.3">
      <c r="B8" s="177" t="s">
        <v>316</v>
      </c>
      <c r="D8" s="177" t="s">
        <v>324</v>
      </c>
      <c r="H8" s="177" t="s">
        <v>123</v>
      </c>
    </row>
    <row r="9" spans="2:8" x14ac:dyDescent="0.3">
      <c r="B9" s="177" t="s">
        <v>317</v>
      </c>
      <c r="D9" s="177" t="s">
        <v>325</v>
      </c>
    </row>
    <row r="10" spans="2:8" x14ac:dyDescent="0.3">
      <c r="B10" s="177" t="s">
        <v>123</v>
      </c>
      <c r="D10" s="177" t="s">
        <v>123</v>
      </c>
    </row>
    <row r="11" spans="2:8" x14ac:dyDescent="0.3">
      <c r="B11" s="177" t="s">
        <v>123</v>
      </c>
      <c r="D11" s="177" t="s">
        <v>123</v>
      </c>
    </row>
    <row r="12" spans="2:8" x14ac:dyDescent="0.3">
      <c r="D12" s="177" t="s">
        <v>123</v>
      </c>
    </row>
    <row r="13" spans="2:8" x14ac:dyDescent="0.3">
      <c r="D13" s="177" t="s">
        <v>123</v>
      </c>
    </row>
    <row r="14" spans="2:8" x14ac:dyDescent="0.3">
      <c r="D14" s="177" t="s">
        <v>123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F6EC-4327-4DC5-AEBC-0C6D0BC4BFD6}">
  <sheetPr>
    <tabColor theme="9" tint="0.59999389629810485"/>
    <pageSetUpPr fitToPage="1"/>
  </sheetPr>
  <dimension ref="B7:JO34"/>
  <sheetViews>
    <sheetView showGridLines="0" tabSelected="1" zoomScale="70" zoomScaleNormal="70" workbookViewId="0">
      <selection activeCell="B9" sqref="B9"/>
    </sheetView>
  </sheetViews>
  <sheetFormatPr defaultRowHeight="14.4" x14ac:dyDescent="0.3"/>
  <cols>
    <col min="1" max="1" width="3.77734375" style="1" customWidth="1"/>
    <col min="2" max="2" width="15.6640625" style="1" customWidth="1"/>
    <col min="3" max="3" width="13.88671875" style="1" customWidth="1"/>
    <col min="4" max="5" width="9.5546875" style="6" customWidth="1"/>
    <col min="6" max="6" width="10.5546875" style="6" customWidth="1"/>
    <col min="7" max="7" width="9.5546875" style="6" customWidth="1"/>
    <col min="8" max="8" width="21.5546875" style="6" hidden="1" customWidth="1"/>
    <col min="9" max="9" width="13.88671875" style="6" hidden="1" customWidth="1"/>
    <col min="10" max="10" width="15.77734375" style="2" hidden="1" customWidth="1"/>
    <col min="11" max="11" width="15.5546875" style="2" customWidth="1"/>
    <col min="12" max="12" width="15" style="6" customWidth="1"/>
    <col min="13" max="13" width="11.77734375" style="6" customWidth="1"/>
    <col min="14" max="14" width="15" style="6" customWidth="1"/>
    <col min="15" max="16" width="11.77734375" style="6" customWidth="1"/>
    <col min="17" max="52" width="3" style="2" customWidth="1"/>
    <col min="53" max="53" width="23.5546875" style="1" customWidth="1"/>
    <col min="54" max="275" width="8.88671875" style="2"/>
    <col min="276" max="16384" width="8.88671875" style="1"/>
  </cols>
  <sheetData>
    <row r="7" spans="2:275" ht="25.8" x14ac:dyDescent="0.3">
      <c r="B7" s="10" t="s">
        <v>43</v>
      </c>
    </row>
    <row r="8" spans="2:275" ht="3.6" customHeight="1" x14ac:dyDescent="0.3"/>
    <row r="9" spans="2:275" s="4" customFormat="1" x14ac:dyDescent="0.3">
      <c r="B9" s="66" t="s">
        <v>1</v>
      </c>
      <c r="C9" s="67" t="s">
        <v>12</v>
      </c>
      <c r="D9" s="68" t="s">
        <v>2</v>
      </c>
      <c r="E9" s="68" t="s">
        <v>3</v>
      </c>
      <c r="F9" s="68" t="s">
        <v>4</v>
      </c>
      <c r="G9" s="68" t="s">
        <v>8</v>
      </c>
      <c r="H9" s="68"/>
      <c r="I9" s="68" t="s">
        <v>0</v>
      </c>
      <c r="J9" s="69" t="s">
        <v>5</v>
      </c>
      <c r="K9" s="69" t="s">
        <v>5</v>
      </c>
      <c r="L9" s="68" t="s">
        <v>6</v>
      </c>
      <c r="M9" s="68" t="s">
        <v>7</v>
      </c>
      <c r="N9" s="68" t="s">
        <v>9</v>
      </c>
      <c r="O9" s="68" t="s">
        <v>10</v>
      </c>
      <c r="P9" s="68" t="s">
        <v>11</v>
      </c>
      <c r="Q9" s="41">
        <v>1</v>
      </c>
      <c r="R9" s="9">
        <v>2</v>
      </c>
      <c r="S9" s="42">
        <v>3</v>
      </c>
      <c r="T9" s="41">
        <v>4</v>
      </c>
      <c r="U9" s="9">
        <v>5</v>
      </c>
      <c r="V9" s="42">
        <v>6</v>
      </c>
      <c r="W9" s="41">
        <v>7</v>
      </c>
      <c r="X9" s="9">
        <v>8</v>
      </c>
      <c r="Y9" s="42">
        <v>9</v>
      </c>
      <c r="Z9" s="41">
        <v>10</v>
      </c>
      <c r="AA9" s="9">
        <v>11</v>
      </c>
      <c r="AB9" s="42">
        <v>12</v>
      </c>
      <c r="AC9" s="41">
        <v>13</v>
      </c>
      <c r="AD9" s="9">
        <v>14</v>
      </c>
      <c r="AE9" s="42">
        <v>15</v>
      </c>
      <c r="AF9" s="41">
        <v>16</v>
      </c>
      <c r="AG9" s="9">
        <v>17</v>
      </c>
      <c r="AH9" s="42">
        <v>18</v>
      </c>
      <c r="AI9" s="41">
        <v>19</v>
      </c>
      <c r="AJ9" s="9">
        <v>20</v>
      </c>
      <c r="AK9" s="42">
        <v>21</v>
      </c>
      <c r="AL9" s="41">
        <v>22</v>
      </c>
      <c r="AM9" s="9">
        <v>23</v>
      </c>
      <c r="AN9" s="42">
        <v>24</v>
      </c>
      <c r="AO9" s="41">
        <v>25</v>
      </c>
      <c r="AP9" s="9">
        <v>26</v>
      </c>
      <c r="AQ9" s="42">
        <v>27</v>
      </c>
      <c r="AR9" s="41">
        <v>28</v>
      </c>
      <c r="AS9" s="9">
        <v>29</v>
      </c>
      <c r="AT9" s="42">
        <v>30</v>
      </c>
      <c r="AU9" s="41">
        <v>31</v>
      </c>
      <c r="AV9" s="9">
        <v>32</v>
      </c>
      <c r="AW9" s="42">
        <v>33</v>
      </c>
      <c r="AX9" s="41">
        <v>34</v>
      </c>
      <c r="AY9" s="9">
        <v>35</v>
      </c>
      <c r="AZ9" s="42">
        <v>36</v>
      </c>
      <c r="BA9" s="7" t="s">
        <v>18</v>
      </c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</row>
    <row r="10" spans="2:275" ht="3" customHeight="1" x14ac:dyDescent="0.3">
      <c r="B10" s="70"/>
      <c r="C10" s="71"/>
      <c r="D10" s="72"/>
      <c r="E10" s="72"/>
      <c r="F10" s="72"/>
      <c r="G10" s="72"/>
      <c r="H10" s="72"/>
      <c r="I10" s="72"/>
      <c r="J10" s="73"/>
      <c r="K10" s="73"/>
      <c r="L10" s="72"/>
      <c r="M10" s="72"/>
      <c r="N10" s="72"/>
      <c r="O10" s="72"/>
      <c r="P10" s="72"/>
      <c r="Q10" s="43"/>
      <c r="S10" s="44"/>
      <c r="T10" s="43"/>
      <c r="V10" s="44"/>
      <c r="W10" s="43"/>
      <c r="Y10" s="44"/>
      <c r="Z10" s="43"/>
      <c r="AB10" s="44"/>
      <c r="AC10" s="43"/>
      <c r="AE10" s="44"/>
      <c r="AF10" s="43"/>
      <c r="AH10" s="44"/>
      <c r="AI10" s="43"/>
      <c r="AK10" s="44"/>
      <c r="AL10" s="43"/>
      <c r="AN10" s="44"/>
      <c r="AO10" s="43"/>
      <c r="AQ10" s="44"/>
      <c r="AR10" s="43"/>
      <c r="AT10" s="44"/>
      <c r="AU10" s="43"/>
      <c r="AW10" s="44"/>
      <c r="AX10" s="43"/>
      <c r="AZ10" s="44"/>
    </row>
    <row r="11" spans="2:275" x14ac:dyDescent="0.3">
      <c r="B11" s="74" t="s">
        <v>79</v>
      </c>
      <c r="C11" s="75" t="s">
        <v>13</v>
      </c>
      <c r="D11" s="76">
        <v>1</v>
      </c>
      <c r="E11" s="76">
        <v>3</v>
      </c>
      <c r="F11" s="76">
        <f t="shared" ref="F11:F30" si="0">D11+E11-1</f>
        <v>3</v>
      </c>
      <c r="G11" s="77">
        <f t="shared" ref="G11:G30" ca="1" si="1">E11-(E11*K11)</f>
        <v>0.48</v>
      </c>
      <c r="H11" s="76"/>
      <c r="I11" s="76">
        <f ca="1">RANDBETWEEN(0,100)</f>
        <v>84</v>
      </c>
      <c r="J11" s="78">
        <f ca="1">I11/100</f>
        <v>0.84</v>
      </c>
      <c r="K11" s="78">
        <f ca="1">J11</f>
        <v>0.84</v>
      </c>
      <c r="L11" s="76" t="s">
        <v>19</v>
      </c>
      <c r="M11" s="76" t="s">
        <v>326</v>
      </c>
      <c r="N11" s="79"/>
      <c r="O11" s="76" t="s">
        <v>330</v>
      </c>
      <c r="P11" s="80">
        <f ca="1">RANDBETWEEN(100,2000)</f>
        <v>839</v>
      </c>
      <c r="Q11" s="57"/>
      <c r="R11" s="58"/>
      <c r="S11" s="59"/>
      <c r="T11" s="57"/>
      <c r="U11" s="58"/>
      <c r="V11" s="59"/>
      <c r="W11" s="46"/>
      <c r="X11" s="47"/>
      <c r="Y11" s="48"/>
      <c r="Z11" s="46"/>
      <c r="AA11" s="47"/>
      <c r="AB11" s="48"/>
      <c r="AC11" s="46"/>
      <c r="AD11" s="47"/>
      <c r="AE11" s="48"/>
      <c r="AF11" s="46"/>
      <c r="AG11" s="47"/>
      <c r="AH11" s="48"/>
      <c r="AI11" s="46"/>
      <c r="AJ11" s="47"/>
      <c r="AK11" s="48"/>
      <c r="AL11" s="46"/>
      <c r="AM11" s="47"/>
      <c r="AN11" s="48"/>
      <c r="AO11" s="46"/>
      <c r="AP11" s="47"/>
      <c r="AQ11" s="48"/>
      <c r="AR11" s="46"/>
      <c r="AS11" s="47"/>
      <c r="AT11" s="48"/>
      <c r="AU11" s="46"/>
      <c r="AV11" s="47"/>
      <c r="AW11" s="48"/>
      <c r="AX11" s="46"/>
      <c r="AY11" s="47"/>
      <c r="AZ11" s="48"/>
      <c r="BA11" s="45" t="s">
        <v>23</v>
      </c>
    </row>
    <row r="12" spans="2:275" x14ac:dyDescent="0.3">
      <c r="B12" s="81" t="s">
        <v>80</v>
      </c>
      <c r="C12" s="82" t="s">
        <v>13</v>
      </c>
      <c r="D12" s="83">
        <v>1</v>
      </c>
      <c r="E12" s="83">
        <v>3</v>
      </c>
      <c r="F12" s="83">
        <f t="shared" si="0"/>
        <v>3</v>
      </c>
      <c r="G12" s="84">
        <f t="shared" ca="1" si="1"/>
        <v>1.9500000000000002</v>
      </c>
      <c r="H12" s="83"/>
      <c r="I12" s="83">
        <f t="shared" ref="I12:I30" ca="1" si="2">RANDBETWEEN(0,100)</f>
        <v>35</v>
      </c>
      <c r="J12" s="85">
        <f t="shared" ref="J12:J30" ca="1" si="3">I12/100</f>
        <v>0.35</v>
      </c>
      <c r="K12" s="85">
        <f t="shared" ref="K12:K30" ca="1" si="4">J12</f>
        <v>0.35</v>
      </c>
      <c r="L12" s="83" t="s">
        <v>20</v>
      </c>
      <c r="M12" s="83" t="s">
        <v>326</v>
      </c>
      <c r="N12" s="83"/>
      <c r="O12" s="76" t="s">
        <v>330</v>
      </c>
      <c r="P12" s="86">
        <f t="shared" ref="P12:P30" ca="1" si="5">RANDBETWEEN(100,2000)</f>
        <v>1012</v>
      </c>
      <c r="Q12" s="60"/>
      <c r="R12" s="61"/>
      <c r="S12" s="62"/>
      <c r="T12" s="60"/>
      <c r="U12" s="61"/>
      <c r="V12" s="62"/>
      <c r="W12" s="50"/>
      <c r="X12" s="51"/>
      <c r="Y12" s="52"/>
      <c r="Z12" s="50"/>
      <c r="AA12" s="51"/>
      <c r="AB12" s="52"/>
      <c r="AC12" s="50"/>
      <c r="AD12" s="51"/>
      <c r="AE12" s="52"/>
      <c r="AF12" s="50"/>
      <c r="AG12" s="51"/>
      <c r="AH12" s="52"/>
      <c r="AI12" s="50"/>
      <c r="AJ12" s="51"/>
      <c r="AK12" s="52"/>
      <c r="AL12" s="50"/>
      <c r="AM12" s="51"/>
      <c r="AN12" s="52"/>
      <c r="AO12" s="50"/>
      <c r="AP12" s="51"/>
      <c r="AQ12" s="52"/>
      <c r="AR12" s="50"/>
      <c r="AS12" s="51"/>
      <c r="AT12" s="52"/>
      <c r="AU12" s="50"/>
      <c r="AV12" s="51"/>
      <c r="AW12" s="52"/>
      <c r="AX12" s="50"/>
      <c r="AY12" s="51"/>
      <c r="AZ12" s="52"/>
      <c r="BA12" s="49" t="s">
        <v>24</v>
      </c>
    </row>
    <row r="13" spans="2:275" x14ac:dyDescent="0.3">
      <c r="B13" s="81" t="s">
        <v>81</v>
      </c>
      <c r="C13" s="82" t="s">
        <v>14</v>
      </c>
      <c r="D13" s="83">
        <v>2</v>
      </c>
      <c r="E13" s="83">
        <v>5</v>
      </c>
      <c r="F13" s="83">
        <f t="shared" si="0"/>
        <v>6</v>
      </c>
      <c r="G13" s="84">
        <f t="shared" ca="1" si="1"/>
        <v>1.35</v>
      </c>
      <c r="H13" s="83"/>
      <c r="I13" s="83">
        <f t="shared" ca="1" si="2"/>
        <v>73</v>
      </c>
      <c r="J13" s="85">
        <f t="shared" ca="1" si="3"/>
        <v>0.73</v>
      </c>
      <c r="K13" s="85">
        <f t="shared" ca="1" si="4"/>
        <v>0.73</v>
      </c>
      <c r="L13" s="83" t="s">
        <v>21</v>
      </c>
      <c r="M13" s="83" t="s">
        <v>313</v>
      </c>
      <c r="N13" s="83"/>
      <c r="O13" s="76" t="s">
        <v>330</v>
      </c>
      <c r="P13" s="86">
        <f t="shared" ca="1" si="5"/>
        <v>1053</v>
      </c>
      <c r="Q13" s="60"/>
      <c r="R13" s="61"/>
      <c r="S13" s="62"/>
      <c r="T13" s="60"/>
      <c r="U13" s="61"/>
      <c r="V13" s="62"/>
      <c r="W13" s="50"/>
      <c r="X13" s="51"/>
      <c r="Y13" s="52"/>
      <c r="Z13" s="50"/>
      <c r="AA13" s="51"/>
      <c r="AB13" s="52"/>
      <c r="AC13" s="50"/>
      <c r="AD13" s="51"/>
      <c r="AE13" s="52"/>
      <c r="AF13" s="50"/>
      <c r="AG13" s="51"/>
      <c r="AH13" s="52"/>
      <c r="AI13" s="50"/>
      <c r="AJ13" s="51"/>
      <c r="AK13" s="52"/>
      <c r="AL13" s="50"/>
      <c r="AM13" s="51"/>
      <c r="AN13" s="52"/>
      <c r="AO13" s="50"/>
      <c r="AP13" s="51"/>
      <c r="AQ13" s="52"/>
      <c r="AR13" s="50"/>
      <c r="AS13" s="51"/>
      <c r="AT13" s="52"/>
      <c r="AU13" s="50"/>
      <c r="AV13" s="51"/>
      <c r="AW13" s="52"/>
      <c r="AX13" s="50"/>
      <c r="AY13" s="51"/>
      <c r="AZ13" s="52"/>
      <c r="BA13" s="49" t="s">
        <v>25</v>
      </c>
    </row>
    <row r="14" spans="2:275" x14ac:dyDescent="0.3">
      <c r="B14" s="81" t="s">
        <v>82</v>
      </c>
      <c r="C14" s="82" t="s">
        <v>14</v>
      </c>
      <c r="D14" s="83">
        <v>2</v>
      </c>
      <c r="E14" s="83">
        <v>8</v>
      </c>
      <c r="F14" s="83">
        <f t="shared" si="0"/>
        <v>9</v>
      </c>
      <c r="G14" s="84">
        <f t="shared" ca="1" si="1"/>
        <v>0.87999999999999989</v>
      </c>
      <c r="H14" s="83"/>
      <c r="I14" s="83">
        <f t="shared" ca="1" si="2"/>
        <v>89</v>
      </c>
      <c r="J14" s="85">
        <f t="shared" ca="1" si="3"/>
        <v>0.89</v>
      </c>
      <c r="K14" s="85">
        <f t="shared" ca="1" si="4"/>
        <v>0.89</v>
      </c>
      <c r="L14" s="83" t="s">
        <v>19</v>
      </c>
      <c r="M14" s="83" t="s">
        <v>313</v>
      </c>
      <c r="N14" s="83"/>
      <c r="O14" s="83" t="s">
        <v>331</v>
      </c>
      <c r="P14" s="86">
        <f t="shared" ca="1" si="5"/>
        <v>476</v>
      </c>
      <c r="Q14" s="60"/>
      <c r="R14" s="61"/>
      <c r="S14" s="62"/>
      <c r="T14" s="60"/>
      <c r="U14" s="61"/>
      <c r="V14" s="62"/>
      <c r="W14" s="50"/>
      <c r="X14" s="51"/>
      <c r="Y14" s="52"/>
      <c r="Z14" s="50"/>
      <c r="AA14" s="51"/>
      <c r="AB14" s="52"/>
      <c r="AC14" s="50"/>
      <c r="AD14" s="51"/>
      <c r="AE14" s="52"/>
      <c r="AF14" s="50"/>
      <c r="AG14" s="51"/>
      <c r="AH14" s="52"/>
      <c r="AI14" s="50"/>
      <c r="AJ14" s="51"/>
      <c r="AK14" s="52"/>
      <c r="AL14" s="50"/>
      <c r="AM14" s="51"/>
      <c r="AN14" s="52"/>
      <c r="AO14" s="50"/>
      <c r="AP14" s="51"/>
      <c r="AQ14" s="52"/>
      <c r="AR14" s="50"/>
      <c r="AS14" s="51"/>
      <c r="AT14" s="52"/>
      <c r="AU14" s="50"/>
      <c r="AV14" s="51"/>
      <c r="AW14" s="52"/>
      <c r="AX14" s="50"/>
      <c r="AY14" s="51"/>
      <c r="AZ14" s="52"/>
      <c r="BA14" s="49" t="s">
        <v>26</v>
      </c>
    </row>
    <row r="15" spans="2:275" x14ac:dyDescent="0.3">
      <c r="B15" s="81" t="s">
        <v>83</v>
      </c>
      <c r="C15" s="82" t="s">
        <v>13</v>
      </c>
      <c r="D15" s="83">
        <v>4</v>
      </c>
      <c r="E15" s="83">
        <v>6</v>
      </c>
      <c r="F15" s="83">
        <f t="shared" si="0"/>
        <v>9</v>
      </c>
      <c r="G15" s="84">
        <f t="shared" ca="1" si="1"/>
        <v>5.88</v>
      </c>
      <c r="H15" s="83"/>
      <c r="I15" s="83">
        <f t="shared" ca="1" si="2"/>
        <v>2</v>
      </c>
      <c r="J15" s="85">
        <f t="shared" ca="1" si="3"/>
        <v>0.02</v>
      </c>
      <c r="K15" s="85">
        <f t="shared" ca="1" si="4"/>
        <v>0.02</v>
      </c>
      <c r="L15" s="83" t="s">
        <v>19</v>
      </c>
      <c r="M15" s="83" t="s">
        <v>313</v>
      </c>
      <c r="N15" s="83"/>
      <c r="O15" s="83" t="s">
        <v>332</v>
      </c>
      <c r="P15" s="86">
        <f t="shared" ca="1" si="5"/>
        <v>661</v>
      </c>
      <c r="Q15" s="60"/>
      <c r="R15" s="61"/>
      <c r="S15" s="62"/>
      <c r="T15" s="60"/>
      <c r="U15" s="61"/>
      <c r="V15" s="62"/>
      <c r="W15" s="50"/>
      <c r="X15" s="51"/>
      <c r="Y15" s="52"/>
      <c r="Z15" s="50"/>
      <c r="AA15" s="51"/>
      <c r="AB15" s="52"/>
      <c r="AC15" s="50"/>
      <c r="AD15" s="51"/>
      <c r="AE15" s="52"/>
      <c r="AF15" s="50"/>
      <c r="AG15" s="51"/>
      <c r="AH15" s="52"/>
      <c r="AI15" s="50"/>
      <c r="AJ15" s="51"/>
      <c r="AK15" s="52"/>
      <c r="AL15" s="50"/>
      <c r="AM15" s="51"/>
      <c r="AN15" s="52"/>
      <c r="AO15" s="50"/>
      <c r="AP15" s="51"/>
      <c r="AQ15" s="52"/>
      <c r="AR15" s="50"/>
      <c r="AS15" s="51"/>
      <c r="AT15" s="52"/>
      <c r="AU15" s="50"/>
      <c r="AV15" s="51"/>
      <c r="AW15" s="52"/>
      <c r="AX15" s="50"/>
      <c r="AY15" s="51"/>
      <c r="AZ15" s="52"/>
      <c r="BA15" s="49" t="s">
        <v>27</v>
      </c>
    </row>
    <row r="16" spans="2:275" x14ac:dyDescent="0.3">
      <c r="B16" s="81" t="s">
        <v>84</v>
      </c>
      <c r="C16" s="82" t="s">
        <v>13</v>
      </c>
      <c r="D16" s="83">
        <v>6</v>
      </c>
      <c r="E16" s="83">
        <v>8</v>
      </c>
      <c r="F16" s="83">
        <f t="shared" si="0"/>
        <v>13</v>
      </c>
      <c r="G16" s="84">
        <f t="shared" ca="1" si="1"/>
        <v>2.08</v>
      </c>
      <c r="H16" s="83"/>
      <c r="I16" s="83">
        <f t="shared" ca="1" si="2"/>
        <v>74</v>
      </c>
      <c r="J16" s="85">
        <f t="shared" ca="1" si="3"/>
        <v>0.74</v>
      </c>
      <c r="K16" s="85">
        <f t="shared" ca="1" si="4"/>
        <v>0.74</v>
      </c>
      <c r="L16" s="83" t="s">
        <v>20</v>
      </c>
      <c r="M16" s="83" t="s">
        <v>327</v>
      </c>
      <c r="N16" s="83"/>
      <c r="O16" s="83" t="s">
        <v>331</v>
      </c>
      <c r="P16" s="86">
        <f t="shared" ca="1" si="5"/>
        <v>870</v>
      </c>
      <c r="Q16" s="60"/>
      <c r="R16" s="61"/>
      <c r="S16" s="62"/>
      <c r="T16" s="60"/>
      <c r="U16" s="61"/>
      <c r="V16" s="62"/>
      <c r="W16" s="50"/>
      <c r="X16" s="51"/>
      <c r="Y16" s="52"/>
      <c r="Z16" s="50"/>
      <c r="AA16" s="51"/>
      <c r="AB16" s="52"/>
      <c r="AC16" s="50"/>
      <c r="AD16" s="51"/>
      <c r="AE16" s="52"/>
      <c r="AF16" s="50"/>
      <c r="AG16" s="51"/>
      <c r="AH16" s="52"/>
      <c r="AI16" s="50"/>
      <c r="AJ16" s="51"/>
      <c r="AK16" s="52"/>
      <c r="AL16" s="50"/>
      <c r="AM16" s="51"/>
      <c r="AN16" s="52"/>
      <c r="AO16" s="50"/>
      <c r="AP16" s="51"/>
      <c r="AQ16" s="52"/>
      <c r="AR16" s="50"/>
      <c r="AS16" s="51"/>
      <c r="AT16" s="52"/>
      <c r="AU16" s="50"/>
      <c r="AV16" s="51"/>
      <c r="AW16" s="52"/>
      <c r="AX16" s="50"/>
      <c r="AY16" s="51"/>
      <c r="AZ16" s="52"/>
      <c r="BA16" s="49" t="s">
        <v>28</v>
      </c>
    </row>
    <row r="17" spans="2:53" x14ac:dyDescent="0.3">
      <c r="B17" s="81" t="s">
        <v>85</v>
      </c>
      <c r="C17" s="82" t="s">
        <v>13</v>
      </c>
      <c r="D17" s="83">
        <v>10</v>
      </c>
      <c r="E17" s="83">
        <v>8</v>
      </c>
      <c r="F17" s="83">
        <f t="shared" si="0"/>
        <v>17</v>
      </c>
      <c r="G17" s="84">
        <f t="shared" ca="1" si="1"/>
        <v>4.5600000000000005</v>
      </c>
      <c r="H17" s="83"/>
      <c r="I17" s="83">
        <f t="shared" ca="1" si="2"/>
        <v>43</v>
      </c>
      <c r="J17" s="85">
        <f t="shared" ca="1" si="3"/>
        <v>0.43</v>
      </c>
      <c r="K17" s="85">
        <f t="shared" ca="1" si="4"/>
        <v>0.43</v>
      </c>
      <c r="L17" s="83" t="s">
        <v>22</v>
      </c>
      <c r="M17" s="83" t="s">
        <v>313</v>
      </c>
      <c r="N17" s="83"/>
      <c r="O17" s="83" t="s">
        <v>331</v>
      </c>
      <c r="P17" s="86">
        <f t="shared" ca="1" si="5"/>
        <v>692</v>
      </c>
      <c r="Q17" s="60"/>
      <c r="R17" s="61"/>
      <c r="S17" s="62"/>
      <c r="T17" s="60"/>
      <c r="U17" s="61"/>
      <c r="V17" s="62"/>
      <c r="W17" s="50"/>
      <c r="X17" s="51"/>
      <c r="Y17" s="52"/>
      <c r="Z17" s="50"/>
      <c r="AA17" s="51"/>
      <c r="AB17" s="52"/>
      <c r="AC17" s="50"/>
      <c r="AD17" s="51"/>
      <c r="AE17" s="52"/>
      <c r="AF17" s="50"/>
      <c r="AG17" s="51"/>
      <c r="AH17" s="52"/>
      <c r="AI17" s="50"/>
      <c r="AJ17" s="51"/>
      <c r="AK17" s="52"/>
      <c r="AL17" s="50"/>
      <c r="AM17" s="51"/>
      <c r="AN17" s="52"/>
      <c r="AO17" s="50"/>
      <c r="AP17" s="51"/>
      <c r="AQ17" s="52"/>
      <c r="AR17" s="50"/>
      <c r="AS17" s="51"/>
      <c r="AT17" s="52"/>
      <c r="AU17" s="50"/>
      <c r="AV17" s="51"/>
      <c r="AW17" s="52"/>
      <c r="AX17" s="50"/>
      <c r="AY17" s="51"/>
      <c r="AZ17" s="52"/>
      <c r="BA17" s="49" t="s">
        <v>29</v>
      </c>
    </row>
    <row r="18" spans="2:53" x14ac:dyDescent="0.3">
      <c r="B18" s="81" t="s">
        <v>86</v>
      </c>
      <c r="C18" s="82" t="s">
        <v>15</v>
      </c>
      <c r="D18" s="83">
        <v>12</v>
      </c>
      <c r="E18" s="83">
        <v>10</v>
      </c>
      <c r="F18" s="83">
        <f t="shared" si="0"/>
        <v>21</v>
      </c>
      <c r="G18" s="84">
        <f t="shared" ca="1" si="1"/>
        <v>5.2</v>
      </c>
      <c r="H18" s="83"/>
      <c r="I18" s="83">
        <f t="shared" ca="1" si="2"/>
        <v>48</v>
      </c>
      <c r="J18" s="85">
        <f t="shared" ca="1" si="3"/>
        <v>0.48</v>
      </c>
      <c r="K18" s="85">
        <f t="shared" ca="1" si="4"/>
        <v>0.48</v>
      </c>
      <c r="L18" s="83" t="s">
        <v>21</v>
      </c>
      <c r="M18" s="83" t="s">
        <v>313</v>
      </c>
      <c r="N18" s="83"/>
      <c r="O18" s="76" t="s">
        <v>330</v>
      </c>
      <c r="P18" s="86">
        <f t="shared" ca="1" si="5"/>
        <v>1866</v>
      </c>
      <c r="Q18" s="60"/>
      <c r="R18" s="61"/>
      <c r="S18" s="62"/>
      <c r="T18" s="60"/>
      <c r="U18" s="61"/>
      <c r="V18" s="62"/>
      <c r="W18" s="50"/>
      <c r="X18" s="51"/>
      <c r="Y18" s="52"/>
      <c r="Z18" s="50"/>
      <c r="AA18" s="51"/>
      <c r="AB18" s="52"/>
      <c r="AC18" s="50"/>
      <c r="AD18" s="51"/>
      <c r="AE18" s="52"/>
      <c r="AF18" s="50"/>
      <c r="AG18" s="51"/>
      <c r="AH18" s="52"/>
      <c r="AI18" s="50"/>
      <c r="AJ18" s="51"/>
      <c r="AK18" s="52"/>
      <c r="AL18" s="50"/>
      <c r="AM18" s="51"/>
      <c r="AN18" s="52"/>
      <c r="AO18" s="50"/>
      <c r="AP18" s="51"/>
      <c r="AQ18" s="52"/>
      <c r="AR18" s="50"/>
      <c r="AS18" s="51"/>
      <c r="AT18" s="52"/>
      <c r="AU18" s="50"/>
      <c r="AV18" s="51"/>
      <c r="AW18" s="52"/>
      <c r="AX18" s="50"/>
      <c r="AY18" s="51"/>
      <c r="AZ18" s="52"/>
      <c r="BA18" s="49" t="s">
        <v>30</v>
      </c>
    </row>
    <row r="19" spans="2:53" x14ac:dyDescent="0.3">
      <c r="B19" s="81" t="s">
        <v>87</v>
      </c>
      <c r="C19" s="82" t="s">
        <v>14</v>
      </c>
      <c r="D19" s="83">
        <v>12</v>
      </c>
      <c r="E19" s="83">
        <v>12</v>
      </c>
      <c r="F19" s="83">
        <f t="shared" si="0"/>
        <v>23</v>
      </c>
      <c r="G19" s="84">
        <f t="shared" ca="1" si="1"/>
        <v>3.9599999999999991</v>
      </c>
      <c r="H19" s="83"/>
      <c r="I19" s="83">
        <f t="shared" ca="1" si="2"/>
        <v>67</v>
      </c>
      <c r="J19" s="85">
        <f t="shared" ca="1" si="3"/>
        <v>0.67</v>
      </c>
      <c r="K19" s="85">
        <f t="shared" ca="1" si="4"/>
        <v>0.67</v>
      </c>
      <c r="L19" s="83" t="s">
        <v>21</v>
      </c>
      <c r="M19" s="83" t="s">
        <v>313</v>
      </c>
      <c r="N19" s="83"/>
      <c r="O19" s="76" t="s">
        <v>330</v>
      </c>
      <c r="P19" s="86">
        <f t="shared" ca="1" si="5"/>
        <v>1833</v>
      </c>
      <c r="Q19" s="60"/>
      <c r="R19" s="61"/>
      <c r="S19" s="62"/>
      <c r="T19" s="60"/>
      <c r="U19" s="61"/>
      <c r="V19" s="62"/>
      <c r="W19" s="50"/>
      <c r="X19" s="51"/>
      <c r="Y19" s="52"/>
      <c r="Z19" s="50"/>
      <c r="AA19" s="51"/>
      <c r="AB19" s="52"/>
      <c r="AC19" s="50"/>
      <c r="AD19" s="51"/>
      <c r="AE19" s="52"/>
      <c r="AF19" s="50"/>
      <c r="AG19" s="51"/>
      <c r="AH19" s="52"/>
      <c r="AI19" s="50"/>
      <c r="AJ19" s="51"/>
      <c r="AK19" s="52"/>
      <c r="AL19" s="50"/>
      <c r="AM19" s="51"/>
      <c r="AN19" s="52"/>
      <c r="AO19" s="50"/>
      <c r="AP19" s="51"/>
      <c r="AQ19" s="52"/>
      <c r="AR19" s="50"/>
      <c r="AS19" s="51"/>
      <c r="AT19" s="52"/>
      <c r="AU19" s="50"/>
      <c r="AV19" s="51"/>
      <c r="AW19" s="52"/>
      <c r="AX19" s="50"/>
      <c r="AY19" s="51"/>
      <c r="AZ19" s="52"/>
      <c r="BA19" s="49" t="s">
        <v>31</v>
      </c>
    </row>
    <row r="20" spans="2:53" x14ac:dyDescent="0.3">
      <c r="B20" s="81" t="s">
        <v>88</v>
      </c>
      <c r="C20" s="82" t="s">
        <v>14</v>
      </c>
      <c r="D20" s="83">
        <v>14</v>
      </c>
      <c r="E20" s="83">
        <v>7</v>
      </c>
      <c r="F20" s="83">
        <f t="shared" si="0"/>
        <v>20</v>
      </c>
      <c r="G20" s="84">
        <f t="shared" ca="1" si="1"/>
        <v>2.3099999999999996</v>
      </c>
      <c r="H20" s="83"/>
      <c r="I20" s="83">
        <f t="shared" ca="1" si="2"/>
        <v>67</v>
      </c>
      <c r="J20" s="85">
        <f t="shared" ca="1" si="3"/>
        <v>0.67</v>
      </c>
      <c r="K20" s="85">
        <f t="shared" ca="1" si="4"/>
        <v>0.67</v>
      </c>
      <c r="L20" s="83" t="s">
        <v>22</v>
      </c>
      <c r="M20" s="83" t="s">
        <v>44</v>
      </c>
      <c r="N20" s="83"/>
      <c r="O20" s="83" t="s">
        <v>331</v>
      </c>
      <c r="P20" s="86">
        <f t="shared" ca="1" si="5"/>
        <v>374</v>
      </c>
      <c r="Q20" s="60"/>
      <c r="R20" s="61"/>
      <c r="S20" s="62"/>
      <c r="T20" s="60"/>
      <c r="U20" s="61"/>
      <c r="V20" s="62"/>
      <c r="W20" s="50"/>
      <c r="X20" s="51"/>
      <c r="Y20" s="52"/>
      <c r="Z20" s="50"/>
      <c r="AA20" s="51"/>
      <c r="AB20" s="52"/>
      <c r="AC20" s="50"/>
      <c r="AD20" s="51"/>
      <c r="AE20" s="52"/>
      <c r="AF20" s="50"/>
      <c r="AG20" s="51"/>
      <c r="AH20" s="52"/>
      <c r="AI20" s="50"/>
      <c r="AJ20" s="51"/>
      <c r="AK20" s="52"/>
      <c r="AL20" s="50"/>
      <c r="AM20" s="51"/>
      <c r="AN20" s="52"/>
      <c r="AO20" s="50"/>
      <c r="AP20" s="51"/>
      <c r="AQ20" s="52"/>
      <c r="AR20" s="50"/>
      <c r="AS20" s="51"/>
      <c r="AT20" s="52"/>
      <c r="AU20" s="50"/>
      <c r="AV20" s="51"/>
      <c r="AW20" s="52"/>
      <c r="AX20" s="50"/>
      <c r="AY20" s="51"/>
      <c r="AZ20" s="52"/>
      <c r="BA20" s="49" t="s">
        <v>32</v>
      </c>
    </row>
    <row r="21" spans="2:53" x14ac:dyDescent="0.3">
      <c r="B21" s="81" t="s">
        <v>89</v>
      </c>
      <c r="C21" s="82" t="s">
        <v>15</v>
      </c>
      <c r="D21" s="83">
        <v>15</v>
      </c>
      <c r="E21" s="83">
        <v>6</v>
      </c>
      <c r="F21" s="83">
        <f t="shared" si="0"/>
        <v>20</v>
      </c>
      <c r="G21" s="84">
        <f t="shared" ca="1" si="1"/>
        <v>5.58</v>
      </c>
      <c r="H21" s="83"/>
      <c r="I21" s="83">
        <f t="shared" ca="1" si="2"/>
        <v>7</v>
      </c>
      <c r="J21" s="85">
        <f t="shared" ca="1" si="3"/>
        <v>7.0000000000000007E-2</v>
      </c>
      <c r="K21" s="85">
        <f t="shared" ca="1" si="4"/>
        <v>7.0000000000000007E-2</v>
      </c>
      <c r="L21" s="83" t="s">
        <v>19</v>
      </c>
      <c r="M21" s="83" t="s">
        <v>44</v>
      </c>
      <c r="N21" s="83"/>
      <c r="O21" s="83" t="s">
        <v>331</v>
      </c>
      <c r="P21" s="86">
        <f t="shared" ca="1" si="5"/>
        <v>706</v>
      </c>
      <c r="Q21" s="60"/>
      <c r="R21" s="61"/>
      <c r="S21" s="62"/>
      <c r="T21" s="60"/>
      <c r="U21" s="61"/>
      <c r="V21" s="62"/>
      <c r="W21" s="50"/>
      <c r="X21" s="51"/>
      <c r="Y21" s="52"/>
      <c r="Z21" s="50"/>
      <c r="AA21" s="51"/>
      <c r="AB21" s="52"/>
      <c r="AC21" s="50"/>
      <c r="AD21" s="51"/>
      <c r="AE21" s="52"/>
      <c r="AF21" s="50"/>
      <c r="AG21" s="51"/>
      <c r="AH21" s="52"/>
      <c r="AI21" s="50"/>
      <c r="AJ21" s="51"/>
      <c r="AK21" s="52"/>
      <c r="AL21" s="50"/>
      <c r="AM21" s="51"/>
      <c r="AN21" s="52"/>
      <c r="AO21" s="50"/>
      <c r="AP21" s="51"/>
      <c r="AQ21" s="52"/>
      <c r="AR21" s="50"/>
      <c r="AS21" s="51"/>
      <c r="AT21" s="52"/>
      <c r="AU21" s="50"/>
      <c r="AV21" s="51"/>
      <c r="AW21" s="52"/>
      <c r="AX21" s="50"/>
      <c r="AY21" s="51"/>
      <c r="AZ21" s="52"/>
      <c r="BA21" s="49" t="s">
        <v>33</v>
      </c>
    </row>
    <row r="22" spans="2:53" x14ac:dyDescent="0.3">
      <c r="B22" s="81" t="s">
        <v>90</v>
      </c>
      <c r="C22" s="82" t="s">
        <v>13</v>
      </c>
      <c r="D22" s="83">
        <v>17</v>
      </c>
      <c r="E22" s="83">
        <v>9</v>
      </c>
      <c r="F22" s="83">
        <f t="shared" si="0"/>
        <v>25</v>
      </c>
      <c r="G22" s="84">
        <f t="shared" ca="1" si="1"/>
        <v>1.7999999999999998</v>
      </c>
      <c r="H22" s="83"/>
      <c r="I22" s="83">
        <f t="shared" ca="1" si="2"/>
        <v>80</v>
      </c>
      <c r="J22" s="85">
        <f t="shared" ca="1" si="3"/>
        <v>0.8</v>
      </c>
      <c r="K22" s="85">
        <f t="shared" ca="1" si="4"/>
        <v>0.8</v>
      </c>
      <c r="L22" s="83" t="s">
        <v>22</v>
      </c>
      <c r="M22" s="83" t="s">
        <v>44</v>
      </c>
      <c r="N22" s="83"/>
      <c r="O22" s="83" t="s">
        <v>332</v>
      </c>
      <c r="P22" s="86">
        <f t="shared" ca="1" si="5"/>
        <v>770</v>
      </c>
      <c r="Q22" s="60"/>
      <c r="R22" s="61"/>
      <c r="S22" s="62"/>
      <c r="T22" s="60"/>
      <c r="U22" s="61"/>
      <c r="V22" s="62"/>
      <c r="W22" s="50"/>
      <c r="X22" s="51"/>
      <c r="Y22" s="52"/>
      <c r="Z22" s="50"/>
      <c r="AA22" s="51"/>
      <c r="AB22" s="52"/>
      <c r="AC22" s="50"/>
      <c r="AD22" s="51"/>
      <c r="AE22" s="52"/>
      <c r="AF22" s="50"/>
      <c r="AG22" s="51"/>
      <c r="AH22" s="52"/>
      <c r="AI22" s="50"/>
      <c r="AJ22" s="51"/>
      <c r="AK22" s="52"/>
      <c r="AL22" s="50"/>
      <c r="AM22" s="51"/>
      <c r="AN22" s="52"/>
      <c r="AO22" s="50"/>
      <c r="AP22" s="51"/>
      <c r="AQ22" s="52"/>
      <c r="AR22" s="50"/>
      <c r="AS22" s="51"/>
      <c r="AT22" s="52"/>
      <c r="AU22" s="50"/>
      <c r="AV22" s="51"/>
      <c r="AW22" s="52"/>
      <c r="AX22" s="50"/>
      <c r="AY22" s="51"/>
      <c r="AZ22" s="52"/>
      <c r="BA22" s="49" t="s">
        <v>34</v>
      </c>
    </row>
    <row r="23" spans="2:53" x14ac:dyDescent="0.3">
      <c r="B23" s="81" t="s">
        <v>91</v>
      </c>
      <c r="C23" s="82" t="s">
        <v>15</v>
      </c>
      <c r="D23" s="83">
        <v>17</v>
      </c>
      <c r="E23" s="83">
        <v>12</v>
      </c>
      <c r="F23" s="83">
        <f t="shared" si="0"/>
        <v>28</v>
      </c>
      <c r="G23" s="84">
        <f t="shared" ca="1" si="1"/>
        <v>5.16</v>
      </c>
      <c r="H23" s="83"/>
      <c r="I23" s="83">
        <f t="shared" ca="1" si="2"/>
        <v>57</v>
      </c>
      <c r="J23" s="85">
        <f t="shared" ca="1" si="3"/>
        <v>0.56999999999999995</v>
      </c>
      <c r="K23" s="85">
        <f t="shared" ca="1" si="4"/>
        <v>0.56999999999999995</v>
      </c>
      <c r="L23" s="83" t="s">
        <v>21</v>
      </c>
      <c r="M23" s="83" t="s">
        <v>44</v>
      </c>
      <c r="N23" s="83"/>
      <c r="O23" s="76" t="s">
        <v>330</v>
      </c>
      <c r="P23" s="86">
        <f t="shared" ca="1" si="5"/>
        <v>410</v>
      </c>
      <c r="Q23" s="60"/>
      <c r="R23" s="61"/>
      <c r="S23" s="62"/>
      <c r="T23" s="60"/>
      <c r="U23" s="61"/>
      <c r="V23" s="62"/>
      <c r="W23" s="50"/>
      <c r="X23" s="51"/>
      <c r="Y23" s="52"/>
      <c r="Z23" s="50"/>
      <c r="AA23" s="51"/>
      <c r="AB23" s="52"/>
      <c r="AC23" s="50"/>
      <c r="AD23" s="51"/>
      <c r="AE23" s="52"/>
      <c r="AF23" s="50"/>
      <c r="AG23" s="51"/>
      <c r="AH23" s="52"/>
      <c r="AI23" s="50"/>
      <c r="AJ23" s="51"/>
      <c r="AK23" s="52"/>
      <c r="AL23" s="50"/>
      <c r="AM23" s="51"/>
      <c r="AN23" s="52"/>
      <c r="AO23" s="50"/>
      <c r="AP23" s="51"/>
      <c r="AQ23" s="52"/>
      <c r="AR23" s="50"/>
      <c r="AS23" s="51"/>
      <c r="AT23" s="52"/>
      <c r="AU23" s="50"/>
      <c r="AV23" s="51"/>
      <c r="AW23" s="52"/>
      <c r="AX23" s="50"/>
      <c r="AY23" s="51"/>
      <c r="AZ23" s="52"/>
      <c r="BA23" s="49" t="s">
        <v>35</v>
      </c>
    </row>
    <row r="24" spans="2:53" x14ac:dyDescent="0.3">
      <c r="B24" s="81" t="s">
        <v>92</v>
      </c>
      <c r="C24" s="82" t="s">
        <v>13</v>
      </c>
      <c r="D24" s="83">
        <v>20</v>
      </c>
      <c r="E24" s="83">
        <v>10</v>
      </c>
      <c r="F24" s="83">
        <f t="shared" si="0"/>
        <v>29</v>
      </c>
      <c r="G24" s="84">
        <f t="shared" ca="1" si="1"/>
        <v>0.69999999999999929</v>
      </c>
      <c r="H24" s="83"/>
      <c r="I24" s="83">
        <f t="shared" ca="1" si="2"/>
        <v>93</v>
      </c>
      <c r="J24" s="85">
        <f t="shared" ca="1" si="3"/>
        <v>0.93</v>
      </c>
      <c r="K24" s="85">
        <f t="shared" ca="1" si="4"/>
        <v>0.93</v>
      </c>
      <c r="L24" s="83" t="s">
        <v>21</v>
      </c>
      <c r="M24" s="83" t="s">
        <v>325</v>
      </c>
      <c r="N24" s="83"/>
      <c r="O24" s="83" t="s">
        <v>331</v>
      </c>
      <c r="P24" s="86">
        <f t="shared" ca="1" si="5"/>
        <v>290</v>
      </c>
      <c r="Q24" s="60"/>
      <c r="R24" s="61"/>
      <c r="S24" s="62"/>
      <c r="T24" s="60"/>
      <c r="U24" s="61"/>
      <c r="V24" s="62"/>
      <c r="W24" s="50"/>
      <c r="X24" s="51"/>
      <c r="Y24" s="52"/>
      <c r="Z24" s="50"/>
      <c r="AA24" s="51"/>
      <c r="AB24" s="52"/>
      <c r="AC24" s="50"/>
      <c r="AD24" s="51"/>
      <c r="AE24" s="52"/>
      <c r="AF24" s="50"/>
      <c r="AG24" s="51"/>
      <c r="AH24" s="52"/>
      <c r="AI24" s="50"/>
      <c r="AJ24" s="51"/>
      <c r="AK24" s="52"/>
      <c r="AL24" s="50"/>
      <c r="AM24" s="51"/>
      <c r="AN24" s="52"/>
      <c r="AO24" s="50"/>
      <c r="AP24" s="51"/>
      <c r="AQ24" s="52"/>
      <c r="AR24" s="50"/>
      <c r="AS24" s="51"/>
      <c r="AT24" s="52"/>
      <c r="AU24" s="50"/>
      <c r="AV24" s="51"/>
      <c r="AW24" s="52"/>
      <c r="AX24" s="50"/>
      <c r="AY24" s="51"/>
      <c r="AZ24" s="52"/>
      <c r="BA24" s="49" t="s">
        <v>36</v>
      </c>
    </row>
    <row r="25" spans="2:53" x14ac:dyDescent="0.3">
      <c r="B25" s="81" t="s">
        <v>93</v>
      </c>
      <c r="C25" s="82" t="s">
        <v>14</v>
      </c>
      <c r="D25" s="83">
        <v>22</v>
      </c>
      <c r="E25" s="83">
        <v>12</v>
      </c>
      <c r="F25" s="83">
        <f t="shared" si="0"/>
        <v>33</v>
      </c>
      <c r="G25" s="84">
        <f t="shared" ca="1" si="1"/>
        <v>5.16</v>
      </c>
      <c r="H25" s="83"/>
      <c r="I25" s="83">
        <f t="shared" ca="1" si="2"/>
        <v>57</v>
      </c>
      <c r="J25" s="85">
        <f t="shared" ca="1" si="3"/>
        <v>0.56999999999999995</v>
      </c>
      <c r="K25" s="85">
        <f t="shared" ca="1" si="4"/>
        <v>0.56999999999999995</v>
      </c>
      <c r="L25" s="83" t="s">
        <v>22</v>
      </c>
      <c r="M25" s="83" t="s">
        <v>44</v>
      </c>
      <c r="N25" s="83"/>
      <c r="O25" s="83" t="s">
        <v>331</v>
      </c>
      <c r="P25" s="86">
        <f t="shared" ca="1" si="5"/>
        <v>191</v>
      </c>
      <c r="Q25" s="60"/>
      <c r="R25" s="61"/>
      <c r="S25" s="62"/>
      <c r="T25" s="60"/>
      <c r="U25" s="61"/>
      <c r="V25" s="62"/>
      <c r="W25" s="50"/>
      <c r="X25" s="51"/>
      <c r="Y25" s="52"/>
      <c r="Z25" s="50"/>
      <c r="AA25" s="51"/>
      <c r="AB25" s="52"/>
      <c r="AC25" s="50"/>
      <c r="AD25" s="51"/>
      <c r="AE25" s="52"/>
      <c r="AF25" s="50"/>
      <c r="AG25" s="51"/>
      <c r="AH25" s="52"/>
      <c r="AI25" s="50"/>
      <c r="AJ25" s="51"/>
      <c r="AK25" s="52"/>
      <c r="AL25" s="50"/>
      <c r="AM25" s="51"/>
      <c r="AN25" s="52"/>
      <c r="AO25" s="50"/>
      <c r="AP25" s="51"/>
      <c r="AQ25" s="52"/>
      <c r="AR25" s="50"/>
      <c r="AS25" s="51"/>
      <c r="AT25" s="52"/>
      <c r="AU25" s="50"/>
      <c r="AV25" s="51"/>
      <c r="AW25" s="52"/>
      <c r="AX25" s="50"/>
      <c r="AY25" s="51"/>
      <c r="AZ25" s="52"/>
      <c r="BA25" s="49" t="s">
        <v>37</v>
      </c>
    </row>
    <row r="26" spans="2:53" x14ac:dyDescent="0.3">
      <c r="B26" s="81" t="s">
        <v>94</v>
      </c>
      <c r="C26" s="82" t="s">
        <v>13</v>
      </c>
      <c r="D26" s="83">
        <v>22</v>
      </c>
      <c r="E26" s="83">
        <v>14</v>
      </c>
      <c r="F26" s="83">
        <f t="shared" si="0"/>
        <v>35</v>
      </c>
      <c r="G26" s="84">
        <f t="shared" ca="1" si="1"/>
        <v>12.46</v>
      </c>
      <c r="H26" s="83"/>
      <c r="I26" s="83">
        <f t="shared" ca="1" si="2"/>
        <v>11</v>
      </c>
      <c r="J26" s="85">
        <f t="shared" ca="1" si="3"/>
        <v>0.11</v>
      </c>
      <c r="K26" s="85">
        <f t="shared" ca="1" si="4"/>
        <v>0.11</v>
      </c>
      <c r="L26" s="83" t="s">
        <v>22</v>
      </c>
      <c r="M26" s="83" t="s">
        <v>44</v>
      </c>
      <c r="N26" s="83"/>
      <c r="O26" s="83" t="s">
        <v>332</v>
      </c>
      <c r="P26" s="86">
        <f t="shared" ca="1" si="5"/>
        <v>611</v>
      </c>
      <c r="Q26" s="60"/>
      <c r="R26" s="61"/>
      <c r="S26" s="62"/>
      <c r="T26" s="60"/>
      <c r="U26" s="61"/>
      <c r="V26" s="62"/>
      <c r="W26" s="50"/>
      <c r="X26" s="51"/>
      <c r="Y26" s="52"/>
      <c r="Z26" s="50"/>
      <c r="AA26" s="51"/>
      <c r="AB26" s="52"/>
      <c r="AC26" s="50"/>
      <c r="AD26" s="51"/>
      <c r="AE26" s="52"/>
      <c r="AF26" s="50"/>
      <c r="AG26" s="51"/>
      <c r="AH26" s="52"/>
      <c r="AI26" s="50"/>
      <c r="AJ26" s="51"/>
      <c r="AK26" s="52"/>
      <c r="AL26" s="50"/>
      <c r="AM26" s="51"/>
      <c r="AN26" s="52"/>
      <c r="AO26" s="50"/>
      <c r="AP26" s="51"/>
      <c r="AQ26" s="52"/>
      <c r="AR26" s="50"/>
      <c r="AS26" s="51"/>
      <c r="AT26" s="52"/>
      <c r="AU26" s="50"/>
      <c r="AV26" s="51"/>
      <c r="AW26" s="52"/>
      <c r="AX26" s="50"/>
      <c r="AY26" s="51"/>
      <c r="AZ26" s="52"/>
      <c r="BA26" s="49" t="s">
        <v>38</v>
      </c>
    </row>
    <row r="27" spans="2:53" x14ac:dyDescent="0.3">
      <c r="B27" s="81" t="s">
        <v>95</v>
      </c>
      <c r="C27" s="82" t="s">
        <v>16</v>
      </c>
      <c r="D27" s="83">
        <v>26</v>
      </c>
      <c r="E27" s="83">
        <v>8</v>
      </c>
      <c r="F27" s="83">
        <f t="shared" si="0"/>
        <v>33</v>
      </c>
      <c r="G27" s="84">
        <f t="shared" ca="1" si="1"/>
        <v>2.2400000000000002</v>
      </c>
      <c r="H27" s="83"/>
      <c r="I27" s="83">
        <f t="shared" ca="1" si="2"/>
        <v>72</v>
      </c>
      <c r="J27" s="85">
        <f t="shared" ca="1" si="3"/>
        <v>0.72</v>
      </c>
      <c r="K27" s="85">
        <f t="shared" ca="1" si="4"/>
        <v>0.72</v>
      </c>
      <c r="L27" s="83" t="s">
        <v>22</v>
      </c>
      <c r="M27" s="83" t="s">
        <v>44</v>
      </c>
      <c r="N27" s="83"/>
      <c r="O27" s="83" t="s">
        <v>332</v>
      </c>
      <c r="P27" s="86">
        <f t="shared" ca="1" si="5"/>
        <v>983</v>
      </c>
      <c r="Q27" s="60"/>
      <c r="R27" s="61"/>
      <c r="S27" s="62"/>
      <c r="T27" s="60"/>
      <c r="U27" s="61"/>
      <c r="V27" s="62"/>
      <c r="W27" s="50"/>
      <c r="X27" s="51"/>
      <c r="Y27" s="52"/>
      <c r="Z27" s="50"/>
      <c r="AA27" s="51"/>
      <c r="AB27" s="52"/>
      <c r="AC27" s="50"/>
      <c r="AD27" s="51"/>
      <c r="AE27" s="52"/>
      <c r="AF27" s="50"/>
      <c r="AG27" s="51"/>
      <c r="AH27" s="52"/>
      <c r="AI27" s="50"/>
      <c r="AJ27" s="51"/>
      <c r="AK27" s="52"/>
      <c r="AL27" s="50"/>
      <c r="AM27" s="51"/>
      <c r="AN27" s="52"/>
      <c r="AO27" s="50"/>
      <c r="AP27" s="51"/>
      <c r="AQ27" s="52"/>
      <c r="AR27" s="50"/>
      <c r="AS27" s="51"/>
      <c r="AT27" s="52"/>
      <c r="AU27" s="50"/>
      <c r="AV27" s="51"/>
      <c r="AW27" s="52"/>
      <c r="AX27" s="50"/>
      <c r="AY27" s="51"/>
      <c r="AZ27" s="52"/>
      <c r="BA27" s="49" t="s">
        <v>39</v>
      </c>
    </row>
    <row r="28" spans="2:53" x14ac:dyDescent="0.3">
      <c r="B28" s="81" t="s">
        <v>96</v>
      </c>
      <c r="C28" s="82" t="s">
        <v>16</v>
      </c>
      <c r="D28" s="83">
        <v>26</v>
      </c>
      <c r="E28" s="83">
        <v>10</v>
      </c>
      <c r="F28" s="83">
        <f t="shared" si="0"/>
        <v>35</v>
      </c>
      <c r="G28" s="84">
        <f t="shared" ca="1" si="1"/>
        <v>8.9</v>
      </c>
      <c r="H28" s="83"/>
      <c r="I28" s="83">
        <f t="shared" ca="1" si="2"/>
        <v>11</v>
      </c>
      <c r="J28" s="85">
        <f t="shared" ca="1" si="3"/>
        <v>0.11</v>
      </c>
      <c r="K28" s="85">
        <f t="shared" ca="1" si="4"/>
        <v>0.11</v>
      </c>
      <c r="L28" s="83" t="s">
        <v>22</v>
      </c>
      <c r="M28" s="83" t="s">
        <v>324</v>
      </c>
      <c r="N28" s="83"/>
      <c r="O28" s="76" t="s">
        <v>330</v>
      </c>
      <c r="P28" s="86">
        <f t="shared" ca="1" si="5"/>
        <v>948</v>
      </c>
      <c r="Q28" s="60"/>
      <c r="R28" s="61"/>
      <c r="S28" s="62"/>
      <c r="T28" s="60"/>
      <c r="U28" s="61"/>
      <c r="V28" s="62"/>
      <c r="W28" s="50"/>
      <c r="X28" s="51"/>
      <c r="Y28" s="52"/>
      <c r="Z28" s="50"/>
      <c r="AA28" s="51"/>
      <c r="AB28" s="52"/>
      <c r="AC28" s="50"/>
      <c r="AD28" s="51"/>
      <c r="AE28" s="52"/>
      <c r="AF28" s="50"/>
      <c r="AG28" s="51"/>
      <c r="AH28" s="52"/>
      <c r="AI28" s="50"/>
      <c r="AJ28" s="51"/>
      <c r="AK28" s="52"/>
      <c r="AL28" s="50"/>
      <c r="AM28" s="51"/>
      <c r="AN28" s="52"/>
      <c r="AO28" s="50"/>
      <c r="AP28" s="51"/>
      <c r="AQ28" s="52"/>
      <c r="AR28" s="50"/>
      <c r="AS28" s="51"/>
      <c r="AT28" s="52"/>
      <c r="AU28" s="50"/>
      <c r="AV28" s="51"/>
      <c r="AW28" s="52"/>
      <c r="AX28" s="50"/>
      <c r="AY28" s="51"/>
      <c r="AZ28" s="52"/>
      <c r="BA28" s="49" t="s">
        <v>40</v>
      </c>
    </row>
    <row r="29" spans="2:53" x14ac:dyDescent="0.3">
      <c r="B29" s="81" t="s">
        <v>97</v>
      </c>
      <c r="C29" s="82" t="s">
        <v>17</v>
      </c>
      <c r="D29" s="83">
        <v>28</v>
      </c>
      <c r="E29" s="83">
        <v>32</v>
      </c>
      <c r="F29" s="83">
        <f t="shared" si="0"/>
        <v>59</v>
      </c>
      <c r="G29" s="84">
        <f t="shared" ca="1" si="1"/>
        <v>12.48</v>
      </c>
      <c r="H29" s="83"/>
      <c r="I29" s="83">
        <f t="shared" ca="1" si="2"/>
        <v>61</v>
      </c>
      <c r="J29" s="85">
        <f t="shared" ca="1" si="3"/>
        <v>0.61</v>
      </c>
      <c r="K29" s="85">
        <f t="shared" ca="1" si="4"/>
        <v>0.61</v>
      </c>
      <c r="L29" s="83" t="s">
        <v>20</v>
      </c>
      <c r="M29" s="83" t="s">
        <v>326</v>
      </c>
      <c r="N29" s="83"/>
      <c r="O29" s="83" t="s">
        <v>331</v>
      </c>
      <c r="P29" s="86">
        <f t="shared" ca="1" si="5"/>
        <v>1460</v>
      </c>
      <c r="Q29" s="60"/>
      <c r="R29" s="61"/>
      <c r="S29" s="62"/>
      <c r="T29" s="60"/>
      <c r="U29" s="61"/>
      <c r="V29" s="62"/>
      <c r="W29" s="50"/>
      <c r="X29" s="51"/>
      <c r="Y29" s="52"/>
      <c r="Z29" s="50"/>
      <c r="AA29" s="51"/>
      <c r="AB29" s="52"/>
      <c r="AC29" s="50"/>
      <c r="AD29" s="51"/>
      <c r="AE29" s="52"/>
      <c r="AF29" s="50"/>
      <c r="AG29" s="51"/>
      <c r="AH29" s="52"/>
      <c r="AI29" s="50"/>
      <c r="AJ29" s="51"/>
      <c r="AK29" s="52"/>
      <c r="AL29" s="50"/>
      <c r="AM29" s="51"/>
      <c r="AN29" s="52"/>
      <c r="AO29" s="50"/>
      <c r="AP29" s="51"/>
      <c r="AQ29" s="52"/>
      <c r="AR29" s="50"/>
      <c r="AS29" s="51"/>
      <c r="AT29" s="52"/>
      <c r="AU29" s="50"/>
      <c r="AV29" s="51"/>
      <c r="AW29" s="52"/>
      <c r="AX29" s="50"/>
      <c r="AY29" s="51"/>
      <c r="AZ29" s="52"/>
      <c r="BA29" s="49" t="s">
        <v>41</v>
      </c>
    </row>
    <row r="30" spans="2:53" x14ac:dyDescent="0.3">
      <c r="B30" s="87" t="s">
        <v>98</v>
      </c>
      <c r="C30" s="88" t="s">
        <v>17</v>
      </c>
      <c r="D30" s="89">
        <v>30</v>
      </c>
      <c r="E30" s="89">
        <v>36</v>
      </c>
      <c r="F30" s="89">
        <f t="shared" si="0"/>
        <v>65</v>
      </c>
      <c r="G30" s="90">
        <f t="shared" ca="1" si="1"/>
        <v>1.4399999999999977</v>
      </c>
      <c r="H30" s="89"/>
      <c r="I30" s="89">
        <f t="shared" ca="1" si="2"/>
        <v>96</v>
      </c>
      <c r="J30" s="91">
        <f t="shared" ca="1" si="3"/>
        <v>0.96</v>
      </c>
      <c r="K30" s="91">
        <f t="shared" ca="1" si="4"/>
        <v>0.96</v>
      </c>
      <c r="L30" s="89" t="s">
        <v>20</v>
      </c>
      <c r="M30" s="89" t="s">
        <v>326</v>
      </c>
      <c r="N30" s="92"/>
      <c r="O30" s="89" t="s">
        <v>331</v>
      </c>
      <c r="P30" s="93">
        <f t="shared" ca="1" si="5"/>
        <v>1010</v>
      </c>
      <c r="Q30" s="63"/>
      <c r="R30" s="64"/>
      <c r="S30" s="65"/>
      <c r="T30" s="63"/>
      <c r="U30" s="64"/>
      <c r="V30" s="65"/>
      <c r="W30" s="54"/>
      <c r="X30" s="55"/>
      <c r="Y30" s="56"/>
      <c r="Z30" s="54"/>
      <c r="AA30" s="55"/>
      <c r="AB30" s="56"/>
      <c r="AC30" s="54"/>
      <c r="AD30" s="55"/>
      <c r="AE30" s="56"/>
      <c r="AF30" s="54"/>
      <c r="AG30" s="55"/>
      <c r="AH30" s="56"/>
      <c r="AI30" s="54"/>
      <c r="AJ30" s="55"/>
      <c r="AK30" s="56"/>
      <c r="AL30" s="54"/>
      <c r="AM30" s="55"/>
      <c r="AN30" s="56"/>
      <c r="AO30" s="54"/>
      <c r="AP30" s="55"/>
      <c r="AQ30" s="56"/>
      <c r="AR30" s="54"/>
      <c r="AS30" s="55"/>
      <c r="AT30" s="56"/>
      <c r="AU30" s="54"/>
      <c r="AV30" s="55"/>
      <c r="AW30" s="56"/>
      <c r="AX30" s="54"/>
      <c r="AY30" s="55"/>
      <c r="AZ30" s="56"/>
      <c r="BA30" s="53" t="s">
        <v>42</v>
      </c>
    </row>
    <row r="31" spans="2:53" x14ac:dyDescent="0.3">
      <c r="J31" s="3"/>
    </row>
    <row r="32" spans="2:53" x14ac:dyDescent="0.3">
      <c r="J32" s="3"/>
    </row>
    <row r="33" spans="10:10" x14ac:dyDescent="0.3">
      <c r="J33" s="3"/>
    </row>
    <row r="34" spans="10:10" x14ac:dyDescent="0.3">
      <c r="J34" s="3"/>
    </row>
  </sheetData>
  <conditionalFormatting sqref="J11:J34">
    <cfRule type="colorScale" priority="12">
      <colorScale>
        <cfvo type="num" val="0"/>
        <cfvo type="num" val="1"/>
        <color theme="0"/>
        <color theme="8"/>
      </colorScale>
    </cfRule>
  </conditionalFormatting>
  <conditionalFormatting sqref="K11:K30">
    <cfRule type="dataBar" priority="15">
      <dataBar>
        <cfvo type="percent" val="0"/>
        <cfvo type="percent" val="100"/>
        <color theme="8"/>
      </dataBar>
      <extLst>
        <ext xmlns:x14="http://schemas.microsoft.com/office/spreadsheetml/2009/9/main" uri="{B025F937-C7B1-47D3-B67F-A62EFF666E3E}">
          <x14:id>{5AE86F3D-87BA-460B-99DA-EA821BBC97C9}</x14:id>
        </ext>
      </extLst>
    </cfRule>
  </conditionalFormatting>
  <conditionalFormatting sqref="Q11:AZ30">
    <cfRule type="expression" dxfId="34" priority="13">
      <formula>AND(COLUMN()-COLUMN($Q$9)+1&gt;=$D11, COLUMN()-COLUMN($Q$9)+1&lt;=$D11+ROUND($E11*$J11,0)-1)</formula>
    </cfRule>
    <cfRule type="expression" dxfId="33" priority="14">
      <formula>AND(COLUMN()-COLUMN($Q$9)+1&gt;=$D11, COLUMN()-COLUMN($Q$9)+1&lt;=$D11+$E11-1)</formula>
    </cfRule>
  </conditionalFormatting>
  <conditionalFormatting sqref="M11:M30">
    <cfRule type="cellIs" dxfId="32" priority="11" operator="equal">
      <formula>"U planu"</formula>
    </cfRule>
    <cfRule type="cellIs" dxfId="31" priority="10" operator="equal">
      <formula>"Kašnjenje"</formula>
    </cfRule>
    <cfRule type="cellIs" dxfId="30" priority="9" operator="equal">
      <formula>"Pauzirano"</formula>
    </cfRule>
    <cfRule type="cellIs" dxfId="29" priority="8" operator="equal">
      <formula>"Otpisanoo"</formula>
    </cfRule>
    <cfRule type="cellIs" dxfId="28" priority="7" operator="equal">
      <formula>"U toku"</formula>
    </cfRule>
    <cfRule type="cellIs" dxfId="27" priority="6" operator="equal">
      <formula>"Završeno"</formula>
    </cfRule>
    <cfRule type="cellIs" dxfId="26" priority="5" operator="equal">
      <formula>"Revizija"</formula>
    </cfRule>
    <cfRule type="cellIs" dxfId="25" priority="4" operator="equal">
      <formula>"Otpisano"</formula>
    </cfRule>
  </conditionalFormatting>
  <conditionalFormatting sqref="O11:O30">
    <cfRule type="cellIs" dxfId="22" priority="3" operator="equal">
      <formula>"Visok"</formula>
    </cfRule>
    <cfRule type="cellIs" dxfId="23" priority="2" operator="equal">
      <formula>"Srednji"</formula>
    </cfRule>
    <cfRule type="cellIs" dxfId="24" priority="1" operator="equal">
      <formula>"Nizak"</formula>
    </cfRule>
  </conditionalFormatting>
  <dataValidations count="2">
    <dataValidation type="list" allowBlank="1" showInputMessage="1" showErrorMessage="1" sqref="M11:M30" xr:uid="{0A1E0027-9978-4802-BD72-32F799BB2069}">
      <formula1>Status1</formula1>
    </dataValidation>
    <dataValidation type="list" allowBlank="1" showInputMessage="1" showErrorMessage="1" sqref="O11:O30" xr:uid="{854D9D31-4B8A-4F90-A699-182B42712375}">
      <formula1>Prioritet</formula1>
    </dataValidation>
  </dataValidations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headerFooter>
    <oddFooter>&amp;R© Igor Lazarević &amp; Naša mreža 2025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13</xdr:col>
                    <xdr:colOff>426720</xdr:colOff>
                    <xdr:row>9</xdr:row>
                    <xdr:rowOff>22860</xdr:rowOff>
                  </from>
                  <to>
                    <xdr:col>13</xdr:col>
                    <xdr:colOff>678180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13</xdr:col>
                    <xdr:colOff>426720</xdr:colOff>
                    <xdr:row>10</xdr:row>
                    <xdr:rowOff>160020</xdr:rowOff>
                  </from>
                  <to>
                    <xdr:col>13</xdr:col>
                    <xdr:colOff>678180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13</xdr:col>
                    <xdr:colOff>426720</xdr:colOff>
                    <xdr:row>11</xdr:row>
                    <xdr:rowOff>160020</xdr:rowOff>
                  </from>
                  <to>
                    <xdr:col>13</xdr:col>
                    <xdr:colOff>678180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13</xdr:col>
                    <xdr:colOff>426720</xdr:colOff>
                    <xdr:row>12</xdr:row>
                    <xdr:rowOff>167640</xdr:rowOff>
                  </from>
                  <to>
                    <xdr:col>13</xdr:col>
                    <xdr:colOff>678180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13</xdr:col>
                    <xdr:colOff>426720</xdr:colOff>
                    <xdr:row>13</xdr:row>
                    <xdr:rowOff>160020</xdr:rowOff>
                  </from>
                  <to>
                    <xdr:col>13</xdr:col>
                    <xdr:colOff>678180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13</xdr:col>
                    <xdr:colOff>426720</xdr:colOff>
                    <xdr:row>14</xdr:row>
                    <xdr:rowOff>167640</xdr:rowOff>
                  </from>
                  <to>
                    <xdr:col>13</xdr:col>
                    <xdr:colOff>678180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13</xdr:col>
                    <xdr:colOff>426720</xdr:colOff>
                    <xdr:row>15</xdr:row>
                    <xdr:rowOff>167640</xdr:rowOff>
                  </from>
                  <to>
                    <xdr:col>13</xdr:col>
                    <xdr:colOff>678180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13</xdr:col>
                    <xdr:colOff>426720</xdr:colOff>
                    <xdr:row>16</xdr:row>
                    <xdr:rowOff>167640</xdr:rowOff>
                  </from>
                  <to>
                    <xdr:col>13</xdr:col>
                    <xdr:colOff>678180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13</xdr:col>
                    <xdr:colOff>426720</xdr:colOff>
                    <xdr:row>17</xdr:row>
                    <xdr:rowOff>160020</xdr:rowOff>
                  </from>
                  <to>
                    <xdr:col>13</xdr:col>
                    <xdr:colOff>678180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13</xdr:col>
                    <xdr:colOff>426720</xdr:colOff>
                    <xdr:row>18</xdr:row>
                    <xdr:rowOff>160020</xdr:rowOff>
                  </from>
                  <to>
                    <xdr:col>13</xdr:col>
                    <xdr:colOff>678180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13</xdr:col>
                    <xdr:colOff>426720</xdr:colOff>
                    <xdr:row>19</xdr:row>
                    <xdr:rowOff>167640</xdr:rowOff>
                  </from>
                  <to>
                    <xdr:col>13</xdr:col>
                    <xdr:colOff>678180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13</xdr:col>
                    <xdr:colOff>426720</xdr:colOff>
                    <xdr:row>20</xdr:row>
                    <xdr:rowOff>160020</xdr:rowOff>
                  </from>
                  <to>
                    <xdr:col>13</xdr:col>
                    <xdr:colOff>678180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13</xdr:col>
                    <xdr:colOff>426720</xdr:colOff>
                    <xdr:row>21</xdr:row>
                    <xdr:rowOff>167640</xdr:rowOff>
                  </from>
                  <to>
                    <xdr:col>13</xdr:col>
                    <xdr:colOff>678180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13</xdr:col>
                    <xdr:colOff>426720</xdr:colOff>
                    <xdr:row>22</xdr:row>
                    <xdr:rowOff>167640</xdr:rowOff>
                  </from>
                  <to>
                    <xdr:col>13</xdr:col>
                    <xdr:colOff>678180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13</xdr:col>
                    <xdr:colOff>426720</xdr:colOff>
                    <xdr:row>23</xdr:row>
                    <xdr:rowOff>160020</xdr:rowOff>
                  </from>
                  <to>
                    <xdr:col>13</xdr:col>
                    <xdr:colOff>678180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13</xdr:col>
                    <xdr:colOff>426720</xdr:colOff>
                    <xdr:row>24</xdr:row>
                    <xdr:rowOff>152400</xdr:rowOff>
                  </from>
                  <to>
                    <xdr:col>13</xdr:col>
                    <xdr:colOff>678180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13</xdr:col>
                    <xdr:colOff>426720</xdr:colOff>
                    <xdr:row>25</xdr:row>
                    <xdr:rowOff>152400</xdr:rowOff>
                  </from>
                  <to>
                    <xdr:col>13</xdr:col>
                    <xdr:colOff>678180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13</xdr:col>
                    <xdr:colOff>426720</xdr:colOff>
                    <xdr:row>26</xdr:row>
                    <xdr:rowOff>160020</xdr:rowOff>
                  </from>
                  <to>
                    <xdr:col>13</xdr:col>
                    <xdr:colOff>678180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13</xdr:col>
                    <xdr:colOff>426720</xdr:colOff>
                    <xdr:row>27</xdr:row>
                    <xdr:rowOff>152400</xdr:rowOff>
                  </from>
                  <to>
                    <xdr:col>13</xdr:col>
                    <xdr:colOff>678180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13</xdr:col>
                    <xdr:colOff>426720</xdr:colOff>
                    <xdr:row>28</xdr:row>
                    <xdr:rowOff>160020</xdr:rowOff>
                  </from>
                  <to>
                    <xdr:col>13</xdr:col>
                    <xdr:colOff>678180</xdr:colOff>
                    <xdr:row>30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E86F3D-87BA-460B-99DA-EA821BBC97C9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m:sqref>K11:K30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1D6B3-CBF4-4F5F-BBC0-443079F69C4C}">
  <sheetPr>
    <tabColor theme="8" tint="0.59999389629810485"/>
    <pageSetUpPr fitToPage="1"/>
  </sheetPr>
  <dimension ref="B1:JX43"/>
  <sheetViews>
    <sheetView showGridLines="0" zoomScale="85" zoomScaleNormal="85" workbookViewId="0">
      <selection activeCell="B9" sqref="B9"/>
    </sheetView>
  </sheetViews>
  <sheetFormatPr defaultRowHeight="14.4" x14ac:dyDescent="0.3"/>
  <cols>
    <col min="1" max="1" width="3.77734375" style="1" customWidth="1"/>
    <col min="2" max="3" width="18.33203125" style="1" customWidth="1"/>
    <col min="4" max="5" width="14.88671875" style="6" customWidth="1"/>
    <col min="6" max="6" width="12.5546875" style="6" customWidth="1"/>
    <col min="7" max="7" width="13.88671875" style="6" hidden="1" customWidth="1"/>
    <col min="8" max="8" width="15.77734375" style="2" hidden="1" customWidth="1"/>
    <col min="9" max="9" width="15.77734375" style="2" customWidth="1"/>
    <col min="10" max="10" width="10.88671875" style="6" customWidth="1"/>
    <col min="11" max="12" width="12.5546875" style="6" customWidth="1"/>
    <col min="13" max="13" width="18" style="6" customWidth="1"/>
    <col min="14" max="14" width="11.77734375" style="6" customWidth="1"/>
    <col min="15" max="15" width="15" style="6" customWidth="1"/>
    <col min="16" max="17" width="11.77734375" style="6" customWidth="1"/>
    <col min="18" max="18" width="34" style="6" customWidth="1"/>
    <col min="19" max="231" width="8.88671875" style="2"/>
    <col min="232" max="16384" width="8.88671875" style="1"/>
  </cols>
  <sheetData>
    <row r="1" spans="2:275" x14ac:dyDescent="0.3">
      <c r="H1" s="6"/>
      <c r="I1" s="6"/>
      <c r="J1" s="2"/>
      <c r="K1" s="2"/>
      <c r="Q1" s="2"/>
      <c r="R1" s="2"/>
      <c r="BA1" s="1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</row>
    <row r="2" spans="2:275" x14ac:dyDescent="0.3">
      <c r="H2" s="6"/>
      <c r="I2" s="6"/>
      <c r="J2" s="2"/>
      <c r="K2" s="2"/>
      <c r="Q2" s="2"/>
      <c r="R2" s="2"/>
      <c r="BA2" s="1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</row>
    <row r="3" spans="2:275" x14ac:dyDescent="0.3">
      <c r="H3" s="6"/>
      <c r="I3" s="6"/>
      <c r="J3" s="2"/>
      <c r="K3" s="2"/>
      <c r="Q3" s="2"/>
      <c r="R3" s="2"/>
      <c r="BA3" s="1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</row>
    <row r="4" spans="2:275" x14ac:dyDescent="0.3">
      <c r="H4" s="6"/>
      <c r="I4" s="6"/>
      <c r="J4" s="2"/>
      <c r="K4" s="2"/>
      <c r="Q4" s="2"/>
      <c r="R4" s="2"/>
      <c r="BA4" s="1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</row>
    <row r="5" spans="2:275" x14ac:dyDescent="0.3">
      <c r="H5" s="6"/>
      <c r="I5" s="6"/>
      <c r="J5" s="2"/>
      <c r="K5" s="2"/>
      <c r="Q5" s="2"/>
      <c r="R5" s="2"/>
      <c r="BA5" s="1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</row>
    <row r="7" spans="2:275" ht="25.8" x14ac:dyDescent="0.3">
      <c r="B7" s="10" t="s">
        <v>43</v>
      </c>
    </row>
    <row r="8" spans="2:275" ht="3.6" customHeight="1" x14ac:dyDescent="0.3">
      <c r="H8" s="6"/>
      <c r="I8" s="6"/>
      <c r="J8" s="2"/>
      <c r="K8" s="2"/>
      <c r="Q8" s="2"/>
      <c r="R8" s="2"/>
      <c r="BA8" s="1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</row>
    <row r="9" spans="2:275" s="4" customFormat="1" x14ac:dyDescent="0.3">
      <c r="B9" s="7" t="s">
        <v>1</v>
      </c>
      <c r="C9" s="7" t="s">
        <v>12</v>
      </c>
      <c r="D9" s="8" t="s">
        <v>2</v>
      </c>
      <c r="E9" s="8" t="s">
        <v>4</v>
      </c>
      <c r="F9" s="8" t="s">
        <v>3</v>
      </c>
      <c r="G9" s="8" t="s">
        <v>0</v>
      </c>
      <c r="H9" s="9" t="s">
        <v>5</v>
      </c>
      <c r="I9" s="9" t="s">
        <v>5</v>
      </c>
      <c r="J9" s="8" t="s">
        <v>77</v>
      </c>
      <c r="K9" s="8" t="s">
        <v>44</v>
      </c>
      <c r="L9" s="8" t="s">
        <v>45</v>
      </c>
      <c r="M9" s="17" t="s">
        <v>6</v>
      </c>
      <c r="N9" s="8" t="s">
        <v>7</v>
      </c>
      <c r="O9" s="8" t="s">
        <v>9</v>
      </c>
      <c r="P9" s="8" t="s">
        <v>10</v>
      </c>
      <c r="Q9" s="8" t="s">
        <v>11</v>
      </c>
      <c r="R9" s="17" t="s">
        <v>18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</row>
    <row r="10" spans="2:275" s="4" customFormat="1" x14ac:dyDescent="0.3">
      <c r="B10" s="11" t="s">
        <v>46</v>
      </c>
      <c r="C10" s="11"/>
      <c r="D10" s="19"/>
      <c r="E10" s="19"/>
      <c r="F10" s="13"/>
      <c r="G10" s="13"/>
      <c r="H10" s="14"/>
      <c r="I10" s="15"/>
      <c r="J10" s="13"/>
      <c r="K10" s="12"/>
      <c r="L10" s="12"/>
      <c r="M10" s="18"/>
      <c r="N10" s="13"/>
      <c r="O10" s="13"/>
      <c r="P10" s="13"/>
      <c r="Q10" s="16"/>
      <c r="R10" s="18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</row>
    <row r="11" spans="2:275" x14ac:dyDescent="0.3">
      <c r="B11" s="20" t="s">
        <v>48</v>
      </c>
      <c r="C11" s="20" t="s">
        <v>78</v>
      </c>
      <c r="D11" s="21">
        <v>45717</v>
      </c>
      <c r="E11" s="21">
        <v>45731</v>
      </c>
      <c r="F11" s="22">
        <f>E11-D11</f>
        <v>14</v>
      </c>
      <c r="G11" s="22">
        <f t="shared" ref="G11:G39" ca="1" si="0">RANDBETWEEN(0,100)</f>
        <v>57</v>
      </c>
      <c r="H11" s="23">
        <f t="shared" ref="H11:H39" ca="1" si="1">G11/100</f>
        <v>0.56999999999999995</v>
      </c>
      <c r="I11" s="23">
        <f ca="1">H11</f>
        <v>0.56999999999999995</v>
      </c>
      <c r="J11" s="22">
        <f>D11-MIN($D$11:$D$39)</f>
        <v>0</v>
      </c>
      <c r="K11" s="24">
        <f ca="1">F11*I11</f>
        <v>7.9799999999999995</v>
      </c>
      <c r="L11" s="24">
        <f ca="1">F11-K11</f>
        <v>6.0200000000000005</v>
      </c>
      <c r="M11" s="25" t="s">
        <v>20</v>
      </c>
      <c r="N11" s="76" t="s">
        <v>326</v>
      </c>
      <c r="O11" s="22"/>
      <c r="P11" s="186" t="s">
        <v>330</v>
      </c>
      <c r="Q11" s="26">
        <f t="shared" ref="Q11:Q39" ca="1" si="2">RANDBETWEEN(100,2000)</f>
        <v>125</v>
      </c>
      <c r="R11" s="25" t="s">
        <v>76</v>
      </c>
    </row>
    <row r="12" spans="2:275" x14ac:dyDescent="0.3">
      <c r="B12" s="27" t="s">
        <v>49</v>
      </c>
      <c r="C12" s="27" t="s">
        <v>78</v>
      </c>
      <c r="D12" s="28">
        <v>45717</v>
      </c>
      <c r="E12" s="28">
        <v>45736</v>
      </c>
      <c r="F12" s="29">
        <f t="shared" ref="F12:F15" si="3">E12-D12</f>
        <v>19</v>
      </c>
      <c r="G12" s="29">
        <f t="shared" ca="1" si="0"/>
        <v>74</v>
      </c>
      <c r="H12" s="30">
        <f t="shared" ca="1" si="1"/>
        <v>0.74</v>
      </c>
      <c r="I12" s="30">
        <f ca="1">H12</f>
        <v>0.74</v>
      </c>
      <c r="J12" s="29">
        <f>D12-MIN($D$11:$D$39)</f>
        <v>0</v>
      </c>
      <c r="K12" s="31">
        <f ca="1">F12*I12</f>
        <v>14.06</v>
      </c>
      <c r="L12" s="31">
        <f ca="1">F12-K12</f>
        <v>4.9399999999999995</v>
      </c>
      <c r="M12" s="32" t="s">
        <v>21</v>
      </c>
      <c r="N12" s="76" t="s">
        <v>313</v>
      </c>
      <c r="O12" s="29"/>
      <c r="P12" s="187" t="s">
        <v>330</v>
      </c>
      <c r="Q12" s="33">
        <f t="shared" ca="1" si="2"/>
        <v>966</v>
      </c>
      <c r="R12" s="32" t="s">
        <v>76</v>
      </c>
    </row>
    <row r="13" spans="2:275" x14ac:dyDescent="0.3">
      <c r="B13" s="27" t="s">
        <v>50</v>
      </c>
      <c r="C13" s="27" t="s">
        <v>78</v>
      </c>
      <c r="D13" s="28">
        <v>45731</v>
      </c>
      <c r="E13" s="28">
        <v>45752</v>
      </c>
      <c r="F13" s="29">
        <f t="shared" si="3"/>
        <v>21</v>
      </c>
      <c r="G13" s="29">
        <f t="shared" ca="1" si="0"/>
        <v>32</v>
      </c>
      <c r="H13" s="30">
        <f t="shared" ca="1" si="1"/>
        <v>0.32</v>
      </c>
      <c r="I13" s="30">
        <f ca="1">H13</f>
        <v>0.32</v>
      </c>
      <c r="J13" s="29">
        <f>D13-MIN($D$11:$D$39)</f>
        <v>14</v>
      </c>
      <c r="K13" s="31">
        <f ca="1">F13*I13</f>
        <v>6.72</v>
      </c>
      <c r="L13" s="31">
        <f ca="1">F13-K13</f>
        <v>14.280000000000001</v>
      </c>
      <c r="M13" s="32" t="s">
        <v>19</v>
      </c>
      <c r="N13" s="76" t="s">
        <v>313</v>
      </c>
      <c r="O13" s="29"/>
      <c r="P13" s="187" t="s">
        <v>331</v>
      </c>
      <c r="Q13" s="33">
        <f t="shared" ca="1" si="2"/>
        <v>1651</v>
      </c>
      <c r="R13" s="32" t="s">
        <v>76</v>
      </c>
    </row>
    <row r="14" spans="2:275" x14ac:dyDescent="0.3">
      <c r="B14" s="27" t="s">
        <v>51</v>
      </c>
      <c r="C14" s="27" t="s">
        <v>78</v>
      </c>
      <c r="D14" s="28">
        <v>45734</v>
      </c>
      <c r="E14" s="28">
        <v>45767</v>
      </c>
      <c r="F14" s="29">
        <f t="shared" si="3"/>
        <v>33</v>
      </c>
      <c r="G14" s="29">
        <f t="shared" ca="1" si="0"/>
        <v>29</v>
      </c>
      <c r="H14" s="30">
        <f t="shared" ca="1" si="1"/>
        <v>0.28999999999999998</v>
      </c>
      <c r="I14" s="30">
        <f ca="1">H14</f>
        <v>0.28999999999999998</v>
      </c>
      <c r="J14" s="29">
        <f>D14-MIN($D$11:$D$39)</f>
        <v>17</v>
      </c>
      <c r="K14" s="31">
        <f ca="1">F14*I14</f>
        <v>9.5699999999999985</v>
      </c>
      <c r="L14" s="31">
        <f ca="1">F14-K14</f>
        <v>23.43</v>
      </c>
      <c r="M14" s="32" t="s">
        <v>19</v>
      </c>
      <c r="N14" s="76" t="s">
        <v>313</v>
      </c>
      <c r="O14" s="29"/>
      <c r="P14" s="187" t="s">
        <v>331</v>
      </c>
      <c r="Q14" s="33">
        <f t="shared" ca="1" si="2"/>
        <v>1157</v>
      </c>
      <c r="R14" s="32" t="s">
        <v>76</v>
      </c>
    </row>
    <row r="15" spans="2:275" x14ac:dyDescent="0.3">
      <c r="B15" s="34" t="s">
        <v>52</v>
      </c>
      <c r="C15" s="34" t="s">
        <v>78</v>
      </c>
      <c r="D15" s="35">
        <v>45741</v>
      </c>
      <c r="E15" s="35">
        <v>45772</v>
      </c>
      <c r="F15" s="36">
        <f t="shared" si="3"/>
        <v>31</v>
      </c>
      <c r="G15" s="36">
        <f t="shared" ca="1" si="0"/>
        <v>18</v>
      </c>
      <c r="H15" s="37">
        <f t="shared" ca="1" si="1"/>
        <v>0.18</v>
      </c>
      <c r="I15" s="37">
        <f ca="1">H15</f>
        <v>0.18</v>
      </c>
      <c r="J15" s="36">
        <f>D15-MIN($D$11:$D$39)</f>
        <v>24</v>
      </c>
      <c r="K15" s="38">
        <f ca="1">F15*I15</f>
        <v>5.58</v>
      </c>
      <c r="L15" s="38">
        <f ca="1">F15-K15</f>
        <v>25.42</v>
      </c>
      <c r="M15" s="39" t="s">
        <v>20</v>
      </c>
      <c r="N15" s="76" t="s">
        <v>44</v>
      </c>
      <c r="O15" s="36"/>
      <c r="P15" s="185" t="s">
        <v>332</v>
      </c>
      <c r="Q15" s="40">
        <f t="shared" ca="1" si="2"/>
        <v>510</v>
      </c>
      <c r="R15" s="39" t="s">
        <v>76</v>
      </c>
    </row>
    <row r="16" spans="2:275" s="4" customFormat="1" x14ac:dyDescent="0.3">
      <c r="B16" s="11" t="s">
        <v>47</v>
      </c>
      <c r="C16" s="11"/>
      <c r="D16" s="19"/>
      <c r="E16" s="19"/>
      <c r="F16" s="13"/>
      <c r="G16" s="13"/>
      <c r="H16" s="14"/>
      <c r="I16" s="15"/>
      <c r="J16" s="13"/>
      <c r="K16" s="12"/>
      <c r="L16" s="12"/>
      <c r="M16" s="18"/>
      <c r="N16" s="13"/>
      <c r="O16" s="13"/>
      <c r="P16" s="13"/>
      <c r="Q16" s="16"/>
      <c r="R16" s="18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</row>
    <row r="17" spans="2:284" s="2" customFormat="1" x14ac:dyDescent="0.3">
      <c r="B17" s="20" t="s">
        <v>53</v>
      </c>
      <c r="C17" s="20" t="s">
        <v>78</v>
      </c>
      <c r="D17" s="21">
        <v>45746</v>
      </c>
      <c r="E17" s="21">
        <v>45766</v>
      </c>
      <c r="F17" s="22">
        <f t="shared" ref="F17:F21" si="4">E17-D17</f>
        <v>20</v>
      </c>
      <c r="G17" s="22">
        <f t="shared" ca="1" si="0"/>
        <v>78</v>
      </c>
      <c r="H17" s="23">
        <f t="shared" ca="1" si="1"/>
        <v>0.78</v>
      </c>
      <c r="I17" s="23">
        <f ca="1">H17</f>
        <v>0.78</v>
      </c>
      <c r="J17" s="22">
        <f>D17-MIN($D$11:$D$39)</f>
        <v>29</v>
      </c>
      <c r="K17" s="24">
        <f ca="1">F17*I17</f>
        <v>15.600000000000001</v>
      </c>
      <c r="L17" s="24">
        <f ca="1">F17-K17</f>
        <v>4.3999999999999986</v>
      </c>
      <c r="M17" s="25" t="s">
        <v>21</v>
      </c>
      <c r="N17" s="76" t="s">
        <v>326</v>
      </c>
      <c r="O17" s="22"/>
      <c r="P17" s="187" t="s">
        <v>330</v>
      </c>
      <c r="Q17" s="26">
        <f t="shared" ca="1" si="2"/>
        <v>1967</v>
      </c>
      <c r="R17" s="25" t="s">
        <v>76</v>
      </c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</row>
    <row r="18" spans="2:284" s="2" customFormat="1" x14ac:dyDescent="0.3">
      <c r="B18" s="27" t="s">
        <v>54</v>
      </c>
      <c r="C18" s="27" t="s">
        <v>78</v>
      </c>
      <c r="D18" s="28">
        <v>45752</v>
      </c>
      <c r="E18" s="28">
        <v>45770</v>
      </c>
      <c r="F18" s="29">
        <f t="shared" si="4"/>
        <v>18</v>
      </c>
      <c r="G18" s="29">
        <f t="shared" ca="1" si="0"/>
        <v>67</v>
      </c>
      <c r="H18" s="30">
        <f t="shared" ca="1" si="1"/>
        <v>0.67</v>
      </c>
      <c r="I18" s="30">
        <f ca="1">H18</f>
        <v>0.67</v>
      </c>
      <c r="J18" s="29">
        <f>D18-MIN($D$11:$D$39)</f>
        <v>35</v>
      </c>
      <c r="K18" s="31">
        <f ca="1">F18*I18</f>
        <v>12.06</v>
      </c>
      <c r="L18" s="31">
        <f ca="1">F18-K18</f>
        <v>5.9399999999999995</v>
      </c>
      <c r="M18" s="32" t="s">
        <v>21</v>
      </c>
      <c r="N18" s="76" t="s">
        <v>44</v>
      </c>
      <c r="O18" s="29"/>
      <c r="P18" s="187" t="s">
        <v>331</v>
      </c>
      <c r="Q18" s="33">
        <f t="shared" ca="1" si="2"/>
        <v>1656</v>
      </c>
      <c r="R18" s="32" t="s">
        <v>76</v>
      </c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</row>
    <row r="19" spans="2:284" s="2" customFormat="1" x14ac:dyDescent="0.3">
      <c r="B19" s="27" t="s">
        <v>55</v>
      </c>
      <c r="C19" s="27" t="s">
        <v>78</v>
      </c>
      <c r="D19" s="28">
        <v>45752</v>
      </c>
      <c r="E19" s="28">
        <v>45782</v>
      </c>
      <c r="F19" s="29">
        <f t="shared" si="4"/>
        <v>30</v>
      </c>
      <c r="G19" s="29">
        <f t="shared" ca="1" si="0"/>
        <v>44</v>
      </c>
      <c r="H19" s="30">
        <f t="shared" ca="1" si="1"/>
        <v>0.44</v>
      </c>
      <c r="I19" s="30">
        <f ca="1">H19</f>
        <v>0.44</v>
      </c>
      <c r="J19" s="29">
        <f>D19-MIN($D$11:$D$39)</f>
        <v>35</v>
      </c>
      <c r="K19" s="31">
        <f ca="1">F19*I19</f>
        <v>13.2</v>
      </c>
      <c r="L19" s="31">
        <f ca="1">F19-K19</f>
        <v>16.8</v>
      </c>
      <c r="M19" s="32" t="s">
        <v>22</v>
      </c>
      <c r="N19" s="76" t="s">
        <v>44</v>
      </c>
      <c r="O19" s="29"/>
      <c r="P19" s="187" t="s">
        <v>331</v>
      </c>
      <c r="Q19" s="33">
        <f t="shared" ca="1" si="2"/>
        <v>1138</v>
      </c>
      <c r="R19" s="32" t="s">
        <v>76</v>
      </c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</row>
    <row r="20" spans="2:284" s="2" customFormat="1" x14ac:dyDescent="0.3">
      <c r="B20" s="27" t="s">
        <v>56</v>
      </c>
      <c r="C20" s="27" t="s">
        <v>78</v>
      </c>
      <c r="D20" s="28">
        <v>45757</v>
      </c>
      <c r="E20" s="28">
        <v>45785</v>
      </c>
      <c r="F20" s="29">
        <f t="shared" si="4"/>
        <v>28</v>
      </c>
      <c r="G20" s="29">
        <f t="shared" ca="1" si="0"/>
        <v>41</v>
      </c>
      <c r="H20" s="30">
        <f t="shared" ca="1" si="1"/>
        <v>0.41</v>
      </c>
      <c r="I20" s="30">
        <f ca="1">H20</f>
        <v>0.41</v>
      </c>
      <c r="J20" s="29">
        <f>D20-MIN($D$11:$D$39)</f>
        <v>40</v>
      </c>
      <c r="K20" s="31">
        <f ca="1">F20*I20</f>
        <v>11.479999999999999</v>
      </c>
      <c r="L20" s="31">
        <f ca="1">F20-K20</f>
        <v>16.520000000000003</v>
      </c>
      <c r="M20" s="32" t="s">
        <v>19</v>
      </c>
      <c r="N20" s="76" t="s">
        <v>313</v>
      </c>
      <c r="O20" s="29"/>
      <c r="P20" s="187" t="s">
        <v>332</v>
      </c>
      <c r="Q20" s="33">
        <f t="shared" ca="1" si="2"/>
        <v>181</v>
      </c>
      <c r="R20" s="32" t="s">
        <v>76</v>
      </c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</row>
    <row r="21" spans="2:284" s="2" customFormat="1" x14ac:dyDescent="0.3">
      <c r="B21" s="34" t="s">
        <v>57</v>
      </c>
      <c r="C21" s="34" t="s">
        <v>78</v>
      </c>
      <c r="D21" s="35">
        <v>45767</v>
      </c>
      <c r="E21" s="35">
        <v>45789</v>
      </c>
      <c r="F21" s="36">
        <f t="shared" si="4"/>
        <v>22</v>
      </c>
      <c r="G21" s="36">
        <f t="shared" ca="1" si="0"/>
        <v>99</v>
      </c>
      <c r="H21" s="37">
        <f t="shared" ca="1" si="1"/>
        <v>0.99</v>
      </c>
      <c r="I21" s="37">
        <f ca="1">H21</f>
        <v>0.99</v>
      </c>
      <c r="J21" s="36">
        <f>D21-MIN($D$11:$D$39)</f>
        <v>50</v>
      </c>
      <c r="K21" s="38">
        <f ca="1">F21*I21</f>
        <v>21.78</v>
      </c>
      <c r="L21" s="38">
        <f ca="1">F21-K21</f>
        <v>0.21999999999999886</v>
      </c>
      <c r="M21" s="39" t="s">
        <v>22</v>
      </c>
      <c r="N21" s="76" t="s">
        <v>313</v>
      </c>
      <c r="O21" s="36"/>
      <c r="P21" s="185" t="s">
        <v>332</v>
      </c>
      <c r="Q21" s="40">
        <f t="shared" ca="1" si="2"/>
        <v>1760</v>
      </c>
      <c r="R21" s="39" t="s">
        <v>76</v>
      </c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</row>
    <row r="22" spans="2:284" s="5" customFormat="1" x14ac:dyDescent="0.3">
      <c r="B22" s="11" t="s">
        <v>58</v>
      </c>
      <c r="C22" s="11"/>
      <c r="D22" s="19"/>
      <c r="E22" s="19"/>
      <c r="F22" s="13"/>
      <c r="G22" s="13"/>
      <c r="H22" s="14"/>
      <c r="I22" s="15"/>
      <c r="J22" s="13"/>
      <c r="K22" s="12"/>
      <c r="L22" s="12"/>
      <c r="M22" s="18"/>
      <c r="N22" s="13"/>
      <c r="O22" s="13"/>
      <c r="P22" s="13"/>
      <c r="Q22" s="16"/>
      <c r="R22" s="18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</row>
    <row r="23" spans="2:284" s="2" customFormat="1" x14ac:dyDescent="0.3">
      <c r="B23" s="20" t="s">
        <v>59</v>
      </c>
      <c r="C23" s="20" t="s">
        <v>78</v>
      </c>
      <c r="D23" s="21">
        <v>45777</v>
      </c>
      <c r="E23" s="21">
        <v>45792</v>
      </c>
      <c r="F23" s="22">
        <f t="shared" ref="F23:F27" si="5">E23-D23</f>
        <v>15</v>
      </c>
      <c r="G23" s="22">
        <f t="shared" ca="1" si="0"/>
        <v>17</v>
      </c>
      <c r="H23" s="23">
        <f t="shared" ca="1" si="1"/>
        <v>0.17</v>
      </c>
      <c r="I23" s="23">
        <f ca="1">H23</f>
        <v>0.17</v>
      </c>
      <c r="J23" s="22">
        <f>D23-MIN($D$11:$D$39)</f>
        <v>60</v>
      </c>
      <c r="K23" s="24">
        <f ca="1">F23*I23</f>
        <v>2.5500000000000003</v>
      </c>
      <c r="L23" s="24">
        <f ca="1">F23-K23</f>
        <v>12.45</v>
      </c>
      <c r="M23" s="25" t="s">
        <v>21</v>
      </c>
      <c r="N23" s="76" t="s">
        <v>44</v>
      </c>
      <c r="O23" s="22"/>
      <c r="P23" s="187" t="s">
        <v>330</v>
      </c>
      <c r="Q23" s="26">
        <f t="shared" ca="1" si="2"/>
        <v>723</v>
      </c>
      <c r="R23" s="25" t="s">
        <v>76</v>
      </c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</row>
    <row r="24" spans="2:284" s="2" customFormat="1" x14ac:dyDescent="0.3">
      <c r="B24" s="27" t="s">
        <v>60</v>
      </c>
      <c r="C24" s="27" t="s">
        <v>78</v>
      </c>
      <c r="D24" s="28">
        <v>45777</v>
      </c>
      <c r="E24" s="28">
        <v>45795</v>
      </c>
      <c r="F24" s="29">
        <f t="shared" si="5"/>
        <v>18</v>
      </c>
      <c r="G24" s="29">
        <f t="shared" ca="1" si="0"/>
        <v>12</v>
      </c>
      <c r="H24" s="30">
        <f t="shared" ca="1" si="1"/>
        <v>0.12</v>
      </c>
      <c r="I24" s="30">
        <f ca="1">H24</f>
        <v>0.12</v>
      </c>
      <c r="J24" s="29">
        <f>D24-MIN($D$11:$D$39)</f>
        <v>60</v>
      </c>
      <c r="K24" s="31">
        <f ca="1">F24*I24</f>
        <v>2.16</v>
      </c>
      <c r="L24" s="31">
        <f ca="1">F24-K24</f>
        <v>15.84</v>
      </c>
      <c r="M24" s="32" t="s">
        <v>22</v>
      </c>
      <c r="N24" s="76" t="s">
        <v>44</v>
      </c>
      <c r="O24" s="29"/>
      <c r="P24" s="187" t="s">
        <v>331</v>
      </c>
      <c r="Q24" s="33">
        <f t="shared" ca="1" si="2"/>
        <v>396</v>
      </c>
      <c r="R24" s="32" t="s">
        <v>76</v>
      </c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</row>
    <row r="25" spans="2:284" s="2" customFormat="1" x14ac:dyDescent="0.3">
      <c r="B25" s="27" t="s">
        <v>61</v>
      </c>
      <c r="C25" s="27" t="s">
        <v>78</v>
      </c>
      <c r="D25" s="28">
        <v>45782</v>
      </c>
      <c r="E25" s="28">
        <v>45809</v>
      </c>
      <c r="F25" s="29">
        <f t="shared" si="5"/>
        <v>27</v>
      </c>
      <c r="G25" s="29">
        <f t="shared" ca="1" si="0"/>
        <v>0</v>
      </c>
      <c r="H25" s="30">
        <f t="shared" ca="1" si="1"/>
        <v>0</v>
      </c>
      <c r="I25" s="30">
        <f ca="1">H25</f>
        <v>0</v>
      </c>
      <c r="J25" s="29">
        <f>D25-MIN($D$11:$D$39)</f>
        <v>65</v>
      </c>
      <c r="K25" s="31">
        <f ca="1">F25*I25</f>
        <v>0</v>
      </c>
      <c r="L25" s="31">
        <f ca="1">F25-K25</f>
        <v>27</v>
      </c>
      <c r="M25" s="32" t="s">
        <v>22</v>
      </c>
      <c r="N25" s="76" t="s">
        <v>44</v>
      </c>
      <c r="O25" s="29"/>
      <c r="P25" s="187" t="s">
        <v>331</v>
      </c>
      <c r="Q25" s="33">
        <f t="shared" ca="1" si="2"/>
        <v>723</v>
      </c>
      <c r="R25" s="32" t="s">
        <v>76</v>
      </c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</row>
    <row r="26" spans="2:284" s="2" customFormat="1" x14ac:dyDescent="0.3">
      <c r="B26" s="27" t="s">
        <v>62</v>
      </c>
      <c r="C26" s="27" t="s">
        <v>78</v>
      </c>
      <c r="D26" s="28">
        <v>45787</v>
      </c>
      <c r="E26" s="28">
        <v>45813</v>
      </c>
      <c r="F26" s="29">
        <f t="shared" si="5"/>
        <v>26</v>
      </c>
      <c r="G26" s="29">
        <f t="shared" ca="1" si="0"/>
        <v>15</v>
      </c>
      <c r="H26" s="30">
        <f t="shared" ca="1" si="1"/>
        <v>0.15</v>
      </c>
      <c r="I26" s="30">
        <f ca="1">H26</f>
        <v>0.15</v>
      </c>
      <c r="J26" s="29">
        <f>D26-MIN($D$11:$D$39)</f>
        <v>70</v>
      </c>
      <c r="K26" s="31">
        <f ca="1">F26*I26</f>
        <v>3.9</v>
      </c>
      <c r="L26" s="31">
        <f ca="1">F26-K26</f>
        <v>22.1</v>
      </c>
      <c r="M26" s="32" t="s">
        <v>22</v>
      </c>
      <c r="N26" s="76" t="s">
        <v>44</v>
      </c>
      <c r="O26" s="29"/>
      <c r="P26" s="187" t="s">
        <v>331</v>
      </c>
      <c r="Q26" s="33">
        <f t="shared" ca="1" si="2"/>
        <v>1100</v>
      </c>
      <c r="R26" s="32" t="s">
        <v>76</v>
      </c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</row>
    <row r="27" spans="2:284" s="2" customFormat="1" x14ac:dyDescent="0.3">
      <c r="B27" s="34" t="s">
        <v>63</v>
      </c>
      <c r="C27" s="34" t="s">
        <v>78</v>
      </c>
      <c r="D27" s="35">
        <v>45792</v>
      </c>
      <c r="E27" s="35">
        <v>45818</v>
      </c>
      <c r="F27" s="36">
        <f t="shared" si="5"/>
        <v>26</v>
      </c>
      <c r="G27" s="36">
        <f t="shared" ca="1" si="0"/>
        <v>90</v>
      </c>
      <c r="H27" s="37">
        <f t="shared" ca="1" si="1"/>
        <v>0.9</v>
      </c>
      <c r="I27" s="37">
        <f ca="1">H27</f>
        <v>0.9</v>
      </c>
      <c r="J27" s="36">
        <f>D27-MIN($D$11:$D$39)</f>
        <v>75</v>
      </c>
      <c r="K27" s="38">
        <f ca="1">F27*I27</f>
        <v>23.400000000000002</v>
      </c>
      <c r="L27" s="38">
        <f ca="1">F27-K27</f>
        <v>2.5999999999999979</v>
      </c>
      <c r="M27" s="39" t="s">
        <v>22</v>
      </c>
      <c r="N27" s="76" t="s">
        <v>327</v>
      </c>
      <c r="O27" s="36"/>
      <c r="P27" s="185" t="s">
        <v>331</v>
      </c>
      <c r="Q27" s="40">
        <f t="shared" ca="1" si="2"/>
        <v>542</v>
      </c>
      <c r="R27" s="39" t="s">
        <v>76</v>
      </c>
    </row>
    <row r="28" spans="2:284" s="5" customFormat="1" x14ac:dyDescent="0.3">
      <c r="B28" s="11" t="s">
        <v>64</v>
      </c>
      <c r="C28" s="11"/>
      <c r="D28" s="19"/>
      <c r="E28" s="19"/>
      <c r="F28" s="13"/>
      <c r="G28" s="13"/>
      <c r="H28" s="14"/>
      <c r="I28" s="15"/>
      <c r="J28" s="13"/>
      <c r="K28" s="12"/>
      <c r="L28" s="12"/>
      <c r="M28" s="18"/>
      <c r="N28" s="13"/>
      <c r="O28" s="13"/>
      <c r="P28" s="13"/>
      <c r="Q28" s="16"/>
      <c r="R28" s="18"/>
    </row>
    <row r="29" spans="2:284" s="2" customFormat="1" x14ac:dyDescent="0.3">
      <c r="B29" s="20" t="s">
        <v>65</v>
      </c>
      <c r="C29" s="20" t="s">
        <v>78</v>
      </c>
      <c r="D29" s="21">
        <v>45802</v>
      </c>
      <c r="E29" s="21">
        <v>45818</v>
      </c>
      <c r="F29" s="22">
        <f t="shared" ref="F29:F33" si="6">E29-D29</f>
        <v>16</v>
      </c>
      <c r="G29" s="22">
        <f t="shared" ca="1" si="0"/>
        <v>58</v>
      </c>
      <c r="H29" s="23">
        <f t="shared" ca="1" si="1"/>
        <v>0.57999999999999996</v>
      </c>
      <c r="I29" s="23">
        <f ca="1">H29</f>
        <v>0.57999999999999996</v>
      </c>
      <c r="J29" s="22">
        <f>D29-MIN($D$11:$D$39)</f>
        <v>85</v>
      </c>
      <c r="K29" s="24">
        <f ca="1">F29*I29</f>
        <v>9.2799999999999994</v>
      </c>
      <c r="L29" s="24">
        <f ca="1">F29-K29</f>
        <v>6.7200000000000006</v>
      </c>
      <c r="M29" s="25" t="s">
        <v>21</v>
      </c>
      <c r="N29" s="76" t="s">
        <v>313</v>
      </c>
      <c r="O29" s="22"/>
      <c r="P29" s="187" t="s">
        <v>332</v>
      </c>
      <c r="Q29" s="26">
        <f t="shared" ca="1" si="2"/>
        <v>1489</v>
      </c>
      <c r="R29" s="25" t="s">
        <v>76</v>
      </c>
    </row>
    <row r="30" spans="2:284" s="2" customFormat="1" x14ac:dyDescent="0.3">
      <c r="B30" s="27" t="s">
        <v>66</v>
      </c>
      <c r="C30" s="27" t="s">
        <v>78</v>
      </c>
      <c r="D30" s="28">
        <v>45809</v>
      </c>
      <c r="E30" s="28">
        <v>45823</v>
      </c>
      <c r="F30" s="29">
        <f t="shared" si="6"/>
        <v>14</v>
      </c>
      <c r="G30" s="29">
        <f t="shared" ca="1" si="0"/>
        <v>67</v>
      </c>
      <c r="H30" s="30">
        <f t="shared" ca="1" si="1"/>
        <v>0.67</v>
      </c>
      <c r="I30" s="30">
        <f ca="1">H30</f>
        <v>0.67</v>
      </c>
      <c r="J30" s="29">
        <f>D30-MIN($D$11:$D$39)</f>
        <v>92</v>
      </c>
      <c r="K30" s="31">
        <f ca="1">F30*I30</f>
        <v>9.3800000000000008</v>
      </c>
      <c r="L30" s="31">
        <f ca="1">F30-K30</f>
        <v>4.6199999999999992</v>
      </c>
      <c r="M30" s="32" t="s">
        <v>22</v>
      </c>
      <c r="N30" s="76" t="s">
        <v>44</v>
      </c>
      <c r="O30" s="29"/>
      <c r="P30" s="187" t="s">
        <v>332</v>
      </c>
      <c r="Q30" s="33">
        <f t="shared" ca="1" si="2"/>
        <v>313</v>
      </c>
      <c r="R30" s="32" t="s">
        <v>76</v>
      </c>
    </row>
    <row r="31" spans="2:284" s="2" customFormat="1" x14ac:dyDescent="0.3">
      <c r="B31" s="27" t="s">
        <v>67</v>
      </c>
      <c r="C31" s="27" t="s">
        <v>78</v>
      </c>
      <c r="D31" s="28">
        <v>45809</v>
      </c>
      <c r="E31" s="28">
        <v>45828</v>
      </c>
      <c r="F31" s="29">
        <f t="shared" si="6"/>
        <v>19</v>
      </c>
      <c r="G31" s="29">
        <f t="shared" ca="1" si="0"/>
        <v>58</v>
      </c>
      <c r="H31" s="30">
        <f t="shared" ca="1" si="1"/>
        <v>0.57999999999999996</v>
      </c>
      <c r="I31" s="30">
        <f ca="1">H31</f>
        <v>0.57999999999999996</v>
      </c>
      <c r="J31" s="29">
        <f>D31-MIN($D$11:$D$39)</f>
        <v>92</v>
      </c>
      <c r="K31" s="31">
        <f ca="1">F31*I31</f>
        <v>11.02</v>
      </c>
      <c r="L31" s="31">
        <f ca="1">F31-K31</f>
        <v>7.98</v>
      </c>
      <c r="M31" s="32" t="s">
        <v>22</v>
      </c>
      <c r="N31" s="76" t="s">
        <v>328</v>
      </c>
      <c r="O31" s="29"/>
      <c r="P31" s="187" t="s">
        <v>332</v>
      </c>
      <c r="Q31" s="33">
        <f t="shared" ca="1" si="2"/>
        <v>731</v>
      </c>
      <c r="R31" s="32" t="s">
        <v>76</v>
      </c>
    </row>
    <row r="32" spans="2:284" s="2" customFormat="1" x14ac:dyDescent="0.3">
      <c r="B32" s="27" t="s">
        <v>68</v>
      </c>
      <c r="C32" s="27" t="s">
        <v>78</v>
      </c>
      <c r="D32" s="28">
        <v>45823</v>
      </c>
      <c r="E32" s="28">
        <v>45838</v>
      </c>
      <c r="F32" s="29">
        <f t="shared" si="6"/>
        <v>15</v>
      </c>
      <c r="G32" s="29">
        <f t="shared" ca="1" si="0"/>
        <v>21</v>
      </c>
      <c r="H32" s="30">
        <f t="shared" ca="1" si="1"/>
        <v>0.21</v>
      </c>
      <c r="I32" s="30">
        <f ca="1">H32</f>
        <v>0.21</v>
      </c>
      <c r="J32" s="29">
        <f>D32-MIN($D$11:$D$39)</f>
        <v>106</v>
      </c>
      <c r="K32" s="31">
        <f ca="1">F32*I32</f>
        <v>3.15</v>
      </c>
      <c r="L32" s="31">
        <f ca="1">F32-K32</f>
        <v>11.85</v>
      </c>
      <c r="M32" s="32" t="s">
        <v>22</v>
      </c>
      <c r="N32" s="76" t="s">
        <v>327</v>
      </c>
      <c r="O32" s="29"/>
      <c r="P32" s="187" t="s">
        <v>331</v>
      </c>
      <c r="Q32" s="33">
        <f t="shared" ca="1" si="2"/>
        <v>680</v>
      </c>
      <c r="R32" s="32" t="s">
        <v>76</v>
      </c>
    </row>
    <row r="33" spans="2:18" s="2" customFormat="1" x14ac:dyDescent="0.3">
      <c r="B33" s="34" t="s">
        <v>69</v>
      </c>
      <c r="C33" s="34" t="s">
        <v>78</v>
      </c>
      <c r="D33" s="35">
        <v>45828</v>
      </c>
      <c r="E33" s="35">
        <v>45840</v>
      </c>
      <c r="F33" s="36">
        <f t="shared" si="6"/>
        <v>12</v>
      </c>
      <c r="G33" s="36">
        <f t="shared" ca="1" si="0"/>
        <v>27</v>
      </c>
      <c r="H33" s="37">
        <f t="shared" ca="1" si="1"/>
        <v>0.27</v>
      </c>
      <c r="I33" s="37">
        <f ca="1">H33</f>
        <v>0.27</v>
      </c>
      <c r="J33" s="36">
        <f>D33-MIN($D$11:$D$39)</f>
        <v>111</v>
      </c>
      <c r="K33" s="38">
        <f ca="1">F33*I33</f>
        <v>3.24</v>
      </c>
      <c r="L33" s="38">
        <f ca="1">F33-K33</f>
        <v>8.76</v>
      </c>
      <c r="M33" s="39" t="s">
        <v>22</v>
      </c>
      <c r="N33" s="76" t="s">
        <v>324</v>
      </c>
      <c r="O33" s="36"/>
      <c r="P33" s="185" t="s">
        <v>332</v>
      </c>
      <c r="Q33" s="40">
        <f t="shared" ca="1" si="2"/>
        <v>1057</v>
      </c>
      <c r="R33" s="39" t="s">
        <v>76</v>
      </c>
    </row>
    <row r="34" spans="2:18" s="5" customFormat="1" x14ac:dyDescent="0.3">
      <c r="B34" s="11" t="s">
        <v>70</v>
      </c>
      <c r="C34" s="11"/>
      <c r="D34" s="19"/>
      <c r="E34" s="19"/>
      <c r="F34" s="13"/>
      <c r="G34" s="13"/>
      <c r="H34" s="14"/>
      <c r="I34" s="15"/>
      <c r="J34" s="13"/>
      <c r="K34" s="12"/>
      <c r="L34" s="12"/>
      <c r="M34" s="18"/>
      <c r="N34" s="13"/>
      <c r="O34" s="13"/>
      <c r="P34" s="13"/>
      <c r="Q34" s="16"/>
      <c r="R34" s="18"/>
    </row>
    <row r="35" spans="2:18" s="2" customFormat="1" x14ac:dyDescent="0.3">
      <c r="B35" s="20" t="s">
        <v>71</v>
      </c>
      <c r="C35" s="20" t="s">
        <v>78</v>
      </c>
      <c r="D35" s="21">
        <v>45839</v>
      </c>
      <c r="E35" s="21">
        <v>45856</v>
      </c>
      <c r="F35" s="22">
        <f t="shared" ref="F35:F39" si="7">E35-D35</f>
        <v>17</v>
      </c>
      <c r="G35" s="22">
        <f t="shared" ca="1" si="0"/>
        <v>16</v>
      </c>
      <c r="H35" s="23">
        <f t="shared" ca="1" si="1"/>
        <v>0.16</v>
      </c>
      <c r="I35" s="23">
        <f ca="1">H35</f>
        <v>0.16</v>
      </c>
      <c r="J35" s="22">
        <f>D35-MIN($D$11:$D$39)</f>
        <v>122</v>
      </c>
      <c r="K35" s="24">
        <f ca="1">F35*I35</f>
        <v>2.72</v>
      </c>
      <c r="L35" s="24">
        <f ca="1">F35-K35</f>
        <v>14.28</v>
      </c>
      <c r="M35" s="25" t="s">
        <v>21</v>
      </c>
      <c r="N35" s="76" t="s">
        <v>44</v>
      </c>
      <c r="O35" s="22"/>
      <c r="P35" s="187" t="s">
        <v>331</v>
      </c>
      <c r="Q35" s="26">
        <f t="shared" ca="1" si="2"/>
        <v>728</v>
      </c>
      <c r="R35" s="25" t="s">
        <v>76</v>
      </c>
    </row>
    <row r="36" spans="2:18" s="2" customFormat="1" x14ac:dyDescent="0.3">
      <c r="B36" s="27" t="s">
        <v>72</v>
      </c>
      <c r="C36" s="27" t="s">
        <v>78</v>
      </c>
      <c r="D36" s="28">
        <v>45853</v>
      </c>
      <c r="E36" s="28">
        <v>45867</v>
      </c>
      <c r="F36" s="29">
        <f t="shared" si="7"/>
        <v>14</v>
      </c>
      <c r="G36" s="29">
        <f t="shared" ca="1" si="0"/>
        <v>43</v>
      </c>
      <c r="H36" s="30">
        <f t="shared" ca="1" si="1"/>
        <v>0.43</v>
      </c>
      <c r="I36" s="30">
        <f ca="1">H36</f>
        <v>0.43</v>
      </c>
      <c r="J36" s="29">
        <f>D36-MIN($D$11:$D$39)</f>
        <v>136</v>
      </c>
      <c r="K36" s="31">
        <f ca="1">F36*I36</f>
        <v>6.02</v>
      </c>
      <c r="L36" s="31">
        <f ca="1">F36-K36</f>
        <v>7.98</v>
      </c>
      <c r="M36" s="32" t="s">
        <v>22</v>
      </c>
      <c r="N36" s="76" t="s">
        <v>325</v>
      </c>
      <c r="O36" s="29"/>
      <c r="P36" s="187" t="s">
        <v>330</v>
      </c>
      <c r="Q36" s="33">
        <f t="shared" ca="1" si="2"/>
        <v>412</v>
      </c>
      <c r="R36" s="32" t="s">
        <v>76</v>
      </c>
    </row>
    <row r="37" spans="2:18" s="2" customFormat="1" x14ac:dyDescent="0.3">
      <c r="B37" s="27" t="s">
        <v>73</v>
      </c>
      <c r="C37" s="27" t="s">
        <v>78</v>
      </c>
      <c r="D37" s="28">
        <v>45852</v>
      </c>
      <c r="E37" s="28">
        <v>45874</v>
      </c>
      <c r="F37" s="29">
        <f t="shared" si="7"/>
        <v>22</v>
      </c>
      <c r="G37" s="29">
        <f t="shared" ca="1" si="0"/>
        <v>77</v>
      </c>
      <c r="H37" s="30">
        <f t="shared" ca="1" si="1"/>
        <v>0.77</v>
      </c>
      <c r="I37" s="30">
        <f ca="1">H37</f>
        <v>0.77</v>
      </c>
      <c r="J37" s="29">
        <f>D37-MIN($D$11:$D$39)</f>
        <v>135</v>
      </c>
      <c r="K37" s="31">
        <f ca="1">F37*I37</f>
        <v>16.940000000000001</v>
      </c>
      <c r="L37" s="31">
        <f ca="1">F37-K37</f>
        <v>5.0599999999999987</v>
      </c>
      <c r="M37" s="32" t="s">
        <v>22</v>
      </c>
      <c r="N37" s="76" t="s">
        <v>326</v>
      </c>
      <c r="O37" s="29"/>
      <c r="P37" s="187" t="s">
        <v>330</v>
      </c>
      <c r="Q37" s="33">
        <f t="shared" ca="1" si="2"/>
        <v>1483</v>
      </c>
      <c r="R37" s="32" t="s">
        <v>76</v>
      </c>
    </row>
    <row r="38" spans="2:18" s="2" customFormat="1" x14ac:dyDescent="0.3">
      <c r="B38" s="27" t="s">
        <v>74</v>
      </c>
      <c r="C38" s="27" t="s">
        <v>78</v>
      </c>
      <c r="D38" s="28">
        <v>45870</v>
      </c>
      <c r="E38" s="28">
        <v>45897</v>
      </c>
      <c r="F38" s="29">
        <f t="shared" si="7"/>
        <v>27</v>
      </c>
      <c r="G38" s="29">
        <f t="shared" ca="1" si="0"/>
        <v>54</v>
      </c>
      <c r="H38" s="30">
        <f t="shared" ca="1" si="1"/>
        <v>0.54</v>
      </c>
      <c r="I38" s="30">
        <f ca="1">H38</f>
        <v>0.54</v>
      </c>
      <c r="J38" s="29">
        <f>D38-MIN($D$11:$D$39)</f>
        <v>153</v>
      </c>
      <c r="K38" s="31">
        <f ca="1">F38*I38</f>
        <v>14.580000000000002</v>
      </c>
      <c r="L38" s="31">
        <f ca="1">F38-K38</f>
        <v>12.419999999999998</v>
      </c>
      <c r="M38" s="32" t="s">
        <v>22</v>
      </c>
      <c r="N38" s="76" t="s">
        <v>326</v>
      </c>
      <c r="O38" s="29"/>
      <c r="P38" s="187" t="s">
        <v>332</v>
      </c>
      <c r="Q38" s="33">
        <f t="shared" ca="1" si="2"/>
        <v>704</v>
      </c>
      <c r="R38" s="32" t="s">
        <v>76</v>
      </c>
    </row>
    <row r="39" spans="2:18" s="2" customFormat="1" x14ac:dyDescent="0.3">
      <c r="B39" s="34" t="s">
        <v>75</v>
      </c>
      <c r="C39" s="34" t="s">
        <v>78</v>
      </c>
      <c r="D39" s="35">
        <v>45889</v>
      </c>
      <c r="E39" s="35">
        <v>45920</v>
      </c>
      <c r="F39" s="36">
        <f t="shared" si="7"/>
        <v>31</v>
      </c>
      <c r="G39" s="36">
        <f t="shared" ca="1" si="0"/>
        <v>66</v>
      </c>
      <c r="H39" s="37">
        <f t="shared" ca="1" si="1"/>
        <v>0.66</v>
      </c>
      <c r="I39" s="37">
        <f ca="1">H39</f>
        <v>0.66</v>
      </c>
      <c r="J39" s="36">
        <f>D39-MIN($D$11:$D$39)</f>
        <v>172</v>
      </c>
      <c r="K39" s="38">
        <f ca="1">F39*I39</f>
        <v>20.46</v>
      </c>
      <c r="L39" s="38">
        <f ca="1">F39-K39</f>
        <v>10.54</v>
      </c>
      <c r="M39" s="39" t="s">
        <v>22</v>
      </c>
      <c r="N39" s="76" t="s">
        <v>324</v>
      </c>
      <c r="O39" s="36"/>
      <c r="P39" s="185" t="s">
        <v>332</v>
      </c>
      <c r="Q39" s="40">
        <f t="shared" ca="1" si="2"/>
        <v>1730</v>
      </c>
      <c r="R39" s="39" t="s">
        <v>76</v>
      </c>
    </row>
    <row r="40" spans="2:18" s="2" customFormat="1" x14ac:dyDescent="0.3">
      <c r="B40" s="1"/>
      <c r="C40" s="1"/>
      <c r="D40" s="6"/>
      <c r="E40" s="6"/>
      <c r="F40" s="6"/>
      <c r="G40" s="6"/>
      <c r="H40" s="3"/>
      <c r="J40" s="6"/>
      <c r="K40" s="6"/>
      <c r="L40" s="6"/>
      <c r="M40" s="6"/>
      <c r="N40" s="6"/>
      <c r="O40" s="6"/>
      <c r="P40" s="6"/>
      <c r="Q40" s="6"/>
      <c r="R40" s="6"/>
    </row>
    <row r="41" spans="2:18" s="2" customFormat="1" x14ac:dyDescent="0.3">
      <c r="B41" s="1"/>
      <c r="C41" s="1"/>
      <c r="D41" s="6"/>
      <c r="E41" s="6"/>
      <c r="F41" s="6"/>
      <c r="G41" s="6"/>
      <c r="H41" s="3"/>
      <c r="J41" s="6"/>
      <c r="K41" s="6"/>
      <c r="L41" s="6"/>
      <c r="M41" s="6"/>
      <c r="N41" s="6"/>
      <c r="O41" s="6"/>
      <c r="P41" s="6"/>
      <c r="Q41" s="6"/>
      <c r="R41" s="6"/>
    </row>
    <row r="42" spans="2:18" s="2" customFormat="1" x14ac:dyDescent="0.3">
      <c r="B42" s="1"/>
      <c r="C42" s="1"/>
      <c r="D42" s="6"/>
      <c r="E42" s="6"/>
      <c r="F42" s="6"/>
      <c r="G42" s="6"/>
      <c r="H42" s="3"/>
      <c r="J42" s="6"/>
      <c r="K42" s="6"/>
      <c r="L42" s="6"/>
      <c r="M42" s="6"/>
      <c r="N42" s="6"/>
      <c r="O42" s="6"/>
      <c r="P42" s="6"/>
      <c r="Q42" s="6"/>
      <c r="R42" s="6"/>
    </row>
    <row r="43" spans="2:18" s="2" customFormat="1" x14ac:dyDescent="0.3">
      <c r="B43" s="1"/>
      <c r="C43" s="1"/>
      <c r="D43" s="6"/>
      <c r="E43" s="6"/>
      <c r="F43" s="6"/>
      <c r="G43" s="6"/>
      <c r="H43" s="3"/>
      <c r="J43" s="6"/>
      <c r="K43" s="6"/>
      <c r="L43" s="6"/>
      <c r="M43" s="6"/>
      <c r="N43" s="6"/>
      <c r="O43" s="6"/>
      <c r="P43" s="6"/>
      <c r="Q43" s="6"/>
      <c r="R43" s="6"/>
    </row>
  </sheetData>
  <conditionalFormatting sqref="H10:H43">
    <cfRule type="colorScale" priority="15">
      <colorScale>
        <cfvo type="num" val="0"/>
        <cfvo type="num" val="1"/>
        <color theme="0"/>
        <color theme="8"/>
      </colorScale>
    </cfRule>
  </conditionalFormatting>
  <conditionalFormatting sqref="I11:I15 I17:I21 I23:I27 I35:I39 I29:I33">
    <cfRule type="dataBar" priority="16">
      <dataBar>
        <cfvo type="percent" val="0"/>
        <cfvo type="percent" val="100"/>
        <color theme="8"/>
      </dataBar>
      <extLst>
        <ext xmlns:x14="http://schemas.microsoft.com/office/spreadsheetml/2009/9/main" uri="{B025F937-C7B1-47D3-B67F-A62EFF666E3E}">
          <x14:id>{06752213-7CDB-4464-B94D-EDF32E875457}</x14:id>
        </ext>
      </extLst>
    </cfRule>
  </conditionalFormatting>
  <conditionalFormatting sqref="N11:N15 N17:N21 N23:N27 N29:N33 N35:N39">
    <cfRule type="cellIs" dxfId="6" priority="7" operator="equal">
      <formula>"Otpisano"</formula>
    </cfRule>
    <cfRule type="cellIs" dxfId="7" priority="8" operator="equal">
      <formula>"Revizija"</formula>
    </cfRule>
    <cfRule type="cellIs" dxfId="8" priority="9" operator="equal">
      <formula>"Završeno"</formula>
    </cfRule>
    <cfRule type="cellIs" dxfId="9" priority="10" operator="equal">
      <formula>"U toku"</formula>
    </cfRule>
    <cfRule type="cellIs" dxfId="10" priority="11" operator="equal">
      <formula>"Otpisanoo"</formula>
    </cfRule>
    <cfRule type="cellIs" dxfId="11" priority="12" operator="equal">
      <formula>"Pauzirano"</formula>
    </cfRule>
    <cfRule type="cellIs" dxfId="12" priority="13" operator="equal">
      <formula>"Kašnjenje"</formula>
    </cfRule>
    <cfRule type="cellIs" dxfId="13" priority="14" operator="equal">
      <formula>"U planu"</formula>
    </cfRule>
  </conditionalFormatting>
  <conditionalFormatting sqref="P11:P15">
    <cfRule type="cellIs" dxfId="3" priority="4" operator="equal">
      <formula>"Nizak"</formula>
    </cfRule>
    <cfRule type="cellIs" dxfId="4" priority="5" operator="equal">
      <formula>"Srednji"</formula>
    </cfRule>
    <cfRule type="cellIs" dxfId="5" priority="6" operator="equal">
      <formula>"Visok"</formula>
    </cfRule>
  </conditionalFormatting>
  <conditionalFormatting sqref="P35:P39 P29:P33 P23:P27 P17:P21">
    <cfRule type="cellIs" dxfId="2" priority="1" operator="equal">
      <formula>"Nizak"</formula>
    </cfRule>
    <cfRule type="cellIs" dxfId="1" priority="2" operator="equal">
      <formula>"Srednji"</formula>
    </cfRule>
    <cfRule type="cellIs" dxfId="0" priority="3" operator="equal">
      <formula>"Visok"</formula>
    </cfRule>
  </conditionalFormatting>
  <dataValidations count="2">
    <dataValidation type="list" allowBlank="1" showInputMessage="1" showErrorMessage="1" sqref="N35:N39 N29:N33 N23:N27 N17:N21 N11:N15" xr:uid="{9B74796C-C3CF-4274-BD1B-E4C7D9DFF1B8}">
      <formula1>Status1</formula1>
    </dataValidation>
    <dataValidation type="list" allowBlank="1" showInputMessage="1" showErrorMessage="1" sqref="P11:P15 P17:P21 P23:P27 P29:P33 P35:P39" xr:uid="{63A3E35F-615E-407F-B853-A71FA87824DA}">
      <formula1>Prioritet</formula1>
    </dataValidation>
  </dataValidation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&amp;R© Igor Lazarević &amp; Naša mreža 2025</oddFooter>
  </headerFooter>
  <rowBreaks count="1" manualBreakCount="1">
    <brk id="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14</xdr:col>
                    <xdr:colOff>426720</xdr:colOff>
                    <xdr:row>9</xdr:row>
                    <xdr:rowOff>160020</xdr:rowOff>
                  </from>
                  <to>
                    <xdr:col>14</xdr:col>
                    <xdr:colOff>670560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14</xdr:col>
                    <xdr:colOff>426720</xdr:colOff>
                    <xdr:row>10</xdr:row>
                    <xdr:rowOff>160020</xdr:rowOff>
                  </from>
                  <to>
                    <xdr:col>14</xdr:col>
                    <xdr:colOff>670560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14</xdr:col>
                    <xdr:colOff>426720</xdr:colOff>
                    <xdr:row>11</xdr:row>
                    <xdr:rowOff>167640</xdr:rowOff>
                  </from>
                  <to>
                    <xdr:col>14</xdr:col>
                    <xdr:colOff>670560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14</xdr:col>
                    <xdr:colOff>426720</xdr:colOff>
                    <xdr:row>12</xdr:row>
                    <xdr:rowOff>160020</xdr:rowOff>
                  </from>
                  <to>
                    <xdr:col>14</xdr:col>
                    <xdr:colOff>670560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14</xdr:col>
                    <xdr:colOff>426720</xdr:colOff>
                    <xdr:row>13</xdr:row>
                    <xdr:rowOff>167640</xdr:rowOff>
                  </from>
                  <to>
                    <xdr:col>14</xdr:col>
                    <xdr:colOff>670560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14</xdr:col>
                    <xdr:colOff>426720</xdr:colOff>
                    <xdr:row>15</xdr:row>
                    <xdr:rowOff>167640</xdr:rowOff>
                  </from>
                  <to>
                    <xdr:col>14</xdr:col>
                    <xdr:colOff>670560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14</xdr:col>
                    <xdr:colOff>426720</xdr:colOff>
                    <xdr:row>16</xdr:row>
                    <xdr:rowOff>160020</xdr:rowOff>
                  </from>
                  <to>
                    <xdr:col>14</xdr:col>
                    <xdr:colOff>670560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14</xdr:col>
                    <xdr:colOff>426720</xdr:colOff>
                    <xdr:row>17</xdr:row>
                    <xdr:rowOff>160020</xdr:rowOff>
                  </from>
                  <to>
                    <xdr:col>14</xdr:col>
                    <xdr:colOff>670560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14</xdr:col>
                    <xdr:colOff>426720</xdr:colOff>
                    <xdr:row>18</xdr:row>
                    <xdr:rowOff>167640</xdr:rowOff>
                  </from>
                  <to>
                    <xdr:col>14</xdr:col>
                    <xdr:colOff>670560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14</xdr:col>
                    <xdr:colOff>426720</xdr:colOff>
                    <xdr:row>19</xdr:row>
                    <xdr:rowOff>160020</xdr:rowOff>
                  </from>
                  <to>
                    <xdr:col>14</xdr:col>
                    <xdr:colOff>670560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14</xdr:col>
                    <xdr:colOff>426720</xdr:colOff>
                    <xdr:row>21</xdr:row>
                    <xdr:rowOff>167640</xdr:rowOff>
                  </from>
                  <to>
                    <xdr:col>14</xdr:col>
                    <xdr:colOff>670560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14</xdr:col>
                    <xdr:colOff>426720</xdr:colOff>
                    <xdr:row>22</xdr:row>
                    <xdr:rowOff>160020</xdr:rowOff>
                  </from>
                  <to>
                    <xdr:col>14</xdr:col>
                    <xdr:colOff>670560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14</xdr:col>
                    <xdr:colOff>426720</xdr:colOff>
                    <xdr:row>23</xdr:row>
                    <xdr:rowOff>152400</xdr:rowOff>
                  </from>
                  <to>
                    <xdr:col>14</xdr:col>
                    <xdr:colOff>670560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14</xdr:col>
                    <xdr:colOff>426720</xdr:colOff>
                    <xdr:row>24</xdr:row>
                    <xdr:rowOff>152400</xdr:rowOff>
                  </from>
                  <to>
                    <xdr:col>14</xdr:col>
                    <xdr:colOff>670560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14</xdr:col>
                    <xdr:colOff>426720</xdr:colOff>
                    <xdr:row>25</xdr:row>
                    <xdr:rowOff>160020</xdr:rowOff>
                  </from>
                  <to>
                    <xdr:col>14</xdr:col>
                    <xdr:colOff>670560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14</xdr:col>
                    <xdr:colOff>426720</xdr:colOff>
                    <xdr:row>37</xdr:row>
                    <xdr:rowOff>160020</xdr:rowOff>
                  </from>
                  <to>
                    <xdr:col>14</xdr:col>
                    <xdr:colOff>670560</xdr:colOff>
                    <xdr:row>39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14</xdr:col>
                    <xdr:colOff>419100</xdr:colOff>
                    <xdr:row>27</xdr:row>
                    <xdr:rowOff>160020</xdr:rowOff>
                  </from>
                  <to>
                    <xdr:col>14</xdr:col>
                    <xdr:colOff>670560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14</xdr:col>
                    <xdr:colOff>419100</xdr:colOff>
                    <xdr:row>28</xdr:row>
                    <xdr:rowOff>152400</xdr:rowOff>
                  </from>
                  <to>
                    <xdr:col>14</xdr:col>
                    <xdr:colOff>662940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14</xdr:col>
                    <xdr:colOff>419100</xdr:colOff>
                    <xdr:row>29</xdr:row>
                    <xdr:rowOff>152400</xdr:rowOff>
                  </from>
                  <to>
                    <xdr:col>14</xdr:col>
                    <xdr:colOff>662940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14</xdr:col>
                    <xdr:colOff>419100</xdr:colOff>
                    <xdr:row>30</xdr:row>
                    <xdr:rowOff>160020</xdr:rowOff>
                  </from>
                  <to>
                    <xdr:col>14</xdr:col>
                    <xdr:colOff>662940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14</xdr:col>
                    <xdr:colOff>419100</xdr:colOff>
                    <xdr:row>31</xdr:row>
                    <xdr:rowOff>152400</xdr:rowOff>
                  </from>
                  <to>
                    <xdr:col>14</xdr:col>
                    <xdr:colOff>662940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14</xdr:col>
                    <xdr:colOff>419100</xdr:colOff>
                    <xdr:row>33</xdr:row>
                    <xdr:rowOff>160020</xdr:rowOff>
                  </from>
                  <to>
                    <xdr:col>14</xdr:col>
                    <xdr:colOff>662940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14</xdr:col>
                    <xdr:colOff>419100</xdr:colOff>
                    <xdr:row>34</xdr:row>
                    <xdr:rowOff>152400</xdr:rowOff>
                  </from>
                  <to>
                    <xdr:col>14</xdr:col>
                    <xdr:colOff>662940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14</xdr:col>
                    <xdr:colOff>419100</xdr:colOff>
                    <xdr:row>35</xdr:row>
                    <xdr:rowOff>144780</xdr:rowOff>
                  </from>
                  <to>
                    <xdr:col>14</xdr:col>
                    <xdr:colOff>662940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14</xdr:col>
                    <xdr:colOff>419100</xdr:colOff>
                    <xdr:row>36</xdr:row>
                    <xdr:rowOff>144780</xdr:rowOff>
                  </from>
                  <to>
                    <xdr:col>14</xdr:col>
                    <xdr:colOff>662940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14</xdr:col>
                    <xdr:colOff>419100</xdr:colOff>
                    <xdr:row>37</xdr:row>
                    <xdr:rowOff>152400</xdr:rowOff>
                  </from>
                  <to>
                    <xdr:col>14</xdr:col>
                    <xdr:colOff>662940</xdr:colOff>
                    <xdr:row>39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752213-7CDB-4464-B94D-EDF32E875457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m:sqref>I11:I15 I17:I21 I23:I27 I35:I39 I29:I33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AE32E-47BA-4D02-87E6-1D44B57A03BA}">
  <sheetPr>
    <tabColor theme="7" tint="0.59999389629810485"/>
    <pageSetUpPr fitToPage="1"/>
  </sheetPr>
  <dimension ref="B2:AM24"/>
  <sheetViews>
    <sheetView showGridLines="0" zoomScaleNormal="100" workbookViewId="0">
      <selection activeCell="B4" sqref="B4"/>
    </sheetView>
  </sheetViews>
  <sheetFormatPr defaultRowHeight="14.4" x14ac:dyDescent="0.3"/>
  <cols>
    <col min="1" max="1" width="3.6640625" style="1" customWidth="1"/>
    <col min="2" max="2" width="10.21875" style="1" customWidth="1"/>
    <col min="3" max="3" width="13.77734375" style="1" customWidth="1"/>
    <col min="4" max="4" width="23.44140625" style="1" customWidth="1"/>
    <col min="5" max="6" width="13.6640625" style="2" customWidth="1"/>
    <col min="7" max="7" width="11.44140625" style="2" customWidth="1"/>
    <col min="8" max="39" width="3.21875" style="2" customWidth="1"/>
    <col min="40" max="16384" width="8.88671875" style="1"/>
  </cols>
  <sheetData>
    <row r="2" spans="2:39" ht="21" x14ac:dyDescent="0.3">
      <c r="B2" s="94" t="s">
        <v>205</v>
      </c>
      <c r="C2" s="94"/>
    </row>
    <row r="3" spans="2:39" ht="4.2" customHeight="1" x14ac:dyDescent="0.3"/>
    <row r="4" spans="2:39" s="4" customFormat="1" x14ac:dyDescent="0.3">
      <c r="B4" s="95" t="s">
        <v>184</v>
      </c>
      <c r="C4" s="95" t="s">
        <v>187</v>
      </c>
      <c r="D4" s="95" t="s">
        <v>186</v>
      </c>
      <c r="E4" s="96" t="s">
        <v>2</v>
      </c>
      <c r="F4" s="96" t="s">
        <v>4</v>
      </c>
      <c r="G4" s="96" t="s">
        <v>3</v>
      </c>
      <c r="H4" s="97" t="s">
        <v>197</v>
      </c>
      <c r="I4" s="98"/>
      <c r="J4" s="98"/>
      <c r="K4" s="99"/>
      <c r="L4" s="97" t="s">
        <v>198</v>
      </c>
      <c r="M4" s="98"/>
      <c r="N4" s="98"/>
      <c r="O4" s="99"/>
      <c r="P4" s="97" t="s">
        <v>199</v>
      </c>
      <c r="Q4" s="98"/>
      <c r="R4" s="98"/>
      <c r="S4" s="99"/>
      <c r="T4" s="97" t="s">
        <v>200</v>
      </c>
      <c r="U4" s="98"/>
      <c r="V4" s="98"/>
      <c r="W4" s="99"/>
      <c r="X4" s="97" t="s">
        <v>201</v>
      </c>
      <c r="Y4" s="98"/>
      <c r="Z4" s="98"/>
      <c r="AA4" s="99"/>
      <c r="AB4" s="97" t="s">
        <v>202</v>
      </c>
      <c r="AC4" s="98"/>
      <c r="AD4" s="98"/>
      <c r="AE4" s="99"/>
      <c r="AF4" s="97" t="s">
        <v>203</v>
      </c>
      <c r="AG4" s="98"/>
      <c r="AH4" s="98"/>
      <c r="AI4" s="99"/>
      <c r="AJ4" s="97" t="s">
        <v>204</v>
      </c>
      <c r="AK4" s="98"/>
      <c r="AL4" s="98"/>
      <c r="AM4" s="99"/>
    </row>
    <row r="5" spans="2:39" ht="1.8" customHeight="1" x14ac:dyDescent="0.3">
      <c r="B5" s="71"/>
      <c r="C5" s="71"/>
      <c r="D5" s="71"/>
      <c r="E5" s="73"/>
      <c r="F5" s="73"/>
      <c r="G5" s="73"/>
      <c r="H5" s="43"/>
      <c r="K5" s="44"/>
      <c r="L5" s="43"/>
      <c r="O5" s="44"/>
      <c r="P5" s="43"/>
      <c r="S5" s="44"/>
      <c r="T5" s="43"/>
      <c r="W5" s="44"/>
      <c r="X5" s="43"/>
      <c r="AA5" s="44"/>
      <c r="AB5" s="43"/>
      <c r="AE5" s="44"/>
      <c r="AF5" s="43"/>
      <c r="AI5" s="44"/>
      <c r="AJ5" s="43"/>
      <c r="AM5" s="44"/>
    </row>
    <row r="6" spans="2:39" x14ac:dyDescent="0.3">
      <c r="B6" s="100" t="s">
        <v>46</v>
      </c>
      <c r="C6" s="100" t="s">
        <v>99</v>
      </c>
      <c r="D6" s="71" t="s">
        <v>188</v>
      </c>
      <c r="E6" s="101" t="s">
        <v>100</v>
      </c>
      <c r="F6" s="101" t="s">
        <v>101</v>
      </c>
      <c r="G6" s="72">
        <f>F6-E6</f>
        <v>7</v>
      </c>
      <c r="H6" s="102"/>
      <c r="K6" s="44"/>
      <c r="L6" s="43"/>
      <c r="O6" s="44"/>
      <c r="P6" s="43"/>
      <c r="S6" s="44"/>
      <c r="T6" s="43"/>
      <c r="W6" s="44"/>
      <c r="X6" s="43"/>
      <c r="AA6" s="44"/>
      <c r="AB6" s="43"/>
      <c r="AE6" s="44"/>
      <c r="AF6" s="43"/>
      <c r="AI6" s="44"/>
      <c r="AJ6" s="43"/>
      <c r="AM6" s="44"/>
    </row>
    <row r="7" spans="2:39" ht="3" customHeight="1" x14ac:dyDescent="0.3">
      <c r="B7" s="103"/>
      <c r="C7" s="103"/>
      <c r="D7" s="71"/>
      <c r="E7" s="101"/>
      <c r="F7" s="101"/>
      <c r="G7" s="72"/>
      <c r="H7" s="43"/>
      <c r="K7" s="44"/>
      <c r="L7" s="43"/>
      <c r="O7" s="44"/>
      <c r="P7" s="43"/>
      <c r="S7" s="44"/>
      <c r="T7" s="43"/>
      <c r="W7" s="44"/>
      <c r="X7" s="43"/>
      <c r="AA7" s="44"/>
      <c r="AB7" s="43"/>
      <c r="AE7" s="44"/>
      <c r="AF7" s="43"/>
      <c r="AI7" s="44"/>
      <c r="AJ7" s="43"/>
      <c r="AM7" s="44"/>
    </row>
    <row r="8" spans="2:39" x14ac:dyDescent="0.3">
      <c r="B8" s="100"/>
      <c r="C8" s="100" t="s">
        <v>102</v>
      </c>
      <c r="D8" s="71" t="s">
        <v>189</v>
      </c>
      <c r="E8" s="101" t="s">
        <v>103</v>
      </c>
      <c r="F8" s="101" t="s">
        <v>104</v>
      </c>
      <c r="G8" s="72">
        <f>F8-E8</f>
        <v>11</v>
      </c>
      <c r="H8" s="102"/>
      <c r="I8" s="104"/>
      <c r="K8" s="44"/>
      <c r="L8" s="43"/>
      <c r="O8" s="44"/>
      <c r="P8" s="43"/>
      <c r="S8" s="44"/>
      <c r="T8" s="43"/>
      <c r="W8" s="44"/>
      <c r="X8" s="43"/>
      <c r="AA8" s="44"/>
      <c r="AB8" s="43"/>
      <c r="AE8" s="44"/>
      <c r="AF8" s="43"/>
      <c r="AI8" s="44"/>
      <c r="AJ8" s="43"/>
      <c r="AM8" s="44"/>
    </row>
    <row r="9" spans="2:39" ht="3" customHeight="1" x14ac:dyDescent="0.3">
      <c r="B9" s="103"/>
      <c r="C9" s="103"/>
      <c r="D9" s="71"/>
      <c r="E9" s="101"/>
      <c r="F9" s="101"/>
      <c r="G9" s="72"/>
      <c r="H9" s="43"/>
      <c r="K9" s="44"/>
      <c r="L9" s="43"/>
      <c r="O9" s="44"/>
      <c r="P9" s="43"/>
      <c r="S9" s="44"/>
      <c r="T9" s="43"/>
      <c r="W9" s="44"/>
      <c r="X9" s="43"/>
      <c r="AA9" s="44"/>
      <c r="AB9" s="43"/>
      <c r="AE9" s="44"/>
      <c r="AF9" s="43"/>
      <c r="AI9" s="44"/>
      <c r="AJ9" s="43"/>
      <c r="AM9" s="44"/>
    </row>
    <row r="10" spans="2:39" x14ac:dyDescent="0.3">
      <c r="B10" s="105"/>
      <c r="C10" s="105" t="s">
        <v>105</v>
      </c>
      <c r="D10" s="75" t="s">
        <v>190</v>
      </c>
      <c r="E10" s="106" t="s">
        <v>104</v>
      </c>
      <c r="F10" s="106" t="s">
        <v>106</v>
      </c>
      <c r="G10" s="76">
        <f>F10-E10</f>
        <v>16</v>
      </c>
      <c r="H10" s="107"/>
      <c r="I10" s="108"/>
      <c r="J10" s="109"/>
      <c r="K10" s="110"/>
      <c r="L10" s="107"/>
      <c r="M10" s="108"/>
      <c r="N10" s="108"/>
      <c r="O10" s="111"/>
      <c r="P10" s="107"/>
      <c r="Q10" s="108"/>
      <c r="R10" s="108"/>
      <c r="S10" s="111"/>
      <c r="T10" s="107"/>
      <c r="U10" s="108"/>
      <c r="V10" s="108"/>
      <c r="W10" s="111"/>
      <c r="X10" s="107"/>
      <c r="Y10" s="108"/>
      <c r="Z10" s="108"/>
      <c r="AA10" s="111"/>
      <c r="AB10" s="107"/>
      <c r="AC10" s="108"/>
      <c r="AD10" s="108"/>
      <c r="AE10" s="111"/>
      <c r="AF10" s="107"/>
      <c r="AG10" s="108"/>
      <c r="AH10" s="108"/>
      <c r="AI10" s="111"/>
      <c r="AJ10" s="107"/>
      <c r="AK10" s="108"/>
      <c r="AL10" s="108"/>
      <c r="AM10" s="111"/>
    </row>
    <row r="11" spans="2:39" s="2" customFormat="1" ht="3" customHeight="1" x14ac:dyDescent="0.3">
      <c r="B11" s="103"/>
      <c r="C11" s="103"/>
      <c r="D11" s="71"/>
      <c r="E11" s="101"/>
      <c r="F11" s="101"/>
      <c r="G11" s="72"/>
      <c r="H11" s="43"/>
      <c r="K11" s="44"/>
      <c r="L11" s="43"/>
      <c r="O11" s="44"/>
      <c r="P11" s="43"/>
      <c r="S11" s="44"/>
      <c r="T11" s="43"/>
      <c r="W11" s="44"/>
      <c r="X11" s="43"/>
      <c r="AA11" s="44"/>
      <c r="AB11" s="43"/>
      <c r="AE11" s="44"/>
      <c r="AF11" s="43"/>
      <c r="AI11" s="44"/>
      <c r="AJ11" s="43"/>
      <c r="AM11" s="44"/>
    </row>
    <row r="12" spans="2:39" s="2" customFormat="1" x14ac:dyDescent="0.3">
      <c r="B12" s="100" t="s">
        <v>47</v>
      </c>
      <c r="C12" s="100" t="s">
        <v>107</v>
      </c>
      <c r="D12" s="71" t="s">
        <v>191</v>
      </c>
      <c r="E12" s="101" t="s">
        <v>108</v>
      </c>
      <c r="F12" s="101" t="s">
        <v>109</v>
      </c>
      <c r="G12" s="72">
        <f>F12-E12</f>
        <v>11</v>
      </c>
      <c r="H12" s="43"/>
      <c r="K12" s="44"/>
      <c r="L12" s="112"/>
      <c r="M12" s="113"/>
      <c r="O12" s="44"/>
      <c r="P12" s="43"/>
      <c r="S12" s="44"/>
      <c r="T12" s="43"/>
      <c r="W12" s="44"/>
      <c r="X12" s="43"/>
      <c r="AA12" s="44"/>
      <c r="AB12" s="43"/>
      <c r="AE12" s="44"/>
      <c r="AF12" s="43"/>
      <c r="AI12" s="44"/>
      <c r="AJ12" s="43"/>
      <c r="AM12" s="44"/>
    </row>
    <row r="13" spans="2:39" s="2" customFormat="1" ht="3" customHeight="1" x14ac:dyDescent="0.3">
      <c r="B13" s="103"/>
      <c r="C13" s="103"/>
      <c r="D13" s="71"/>
      <c r="E13" s="101"/>
      <c r="F13" s="101"/>
      <c r="G13" s="72"/>
      <c r="H13" s="43"/>
      <c r="K13" s="44"/>
      <c r="L13" s="43"/>
      <c r="O13" s="44"/>
      <c r="P13" s="43"/>
      <c r="S13" s="44"/>
      <c r="T13" s="43"/>
      <c r="W13" s="44"/>
      <c r="X13" s="43"/>
      <c r="AA13" s="44"/>
      <c r="AB13" s="43"/>
      <c r="AE13" s="44"/>
      <c r="AF13" s="43"/>
      <c r="AI13" s="44"/>
      <c r="AJ13" s="43"/>
      <c r="AM13" s="44"/>
    </row>
    <row r="14" spans="2:39" s="2" customFormat="1" x14ac:dyDescent="0.3">
      <c r="B14" s="100"/>
      <c r="C14" s="100" t="s">
        <v>110</v>
      </c>
      <c r="D14" s="71" t="s">
        <v>192</v>
      </c>
      <c r="E14" s="101" t="s">
        <v>109</v>
      </c>
      <c r="F14" s="101" t="s">
        <v>111</v>
      </c>
      <c r="G14" s="72">
        <f>F14-E14</f>
        <v>19</v>
      </c>
      <c r="H14" s="43"/>
      <c r="K14" s="44"/>
      <c r="L14" s="43"/>
      <c r="M14" s="113"/>
      <c r="N14" s="113"/>
      <c r="O14" s="114"/>
      <c r="P14" s="43"/>
      <c r="S14" s="44"/>
      <c r="T14" s="43"/>
      <c r="W14" s="44"/>
      <c r="X14" s="43"/>
      <c r="AA14" s="44"/>
      <c r="AB14" s="43"/>
      <c r="AE14" s="44"/>
      <c r="AF14" s="43"/>
      <c r="AI14" s="44"/>
      <c r="AJ14" s="43"/>
      <c r="AM14" s="44"/>
    </row>
    <row r="15" spans="2:39" s="2" customFormat="1" ht="3" customHeight="1" x14ac:dyDescent="0.3">
      <c r="B15" s="103"/>
      <c r="C15" s="103"/>
      <c r="D15" s="71"/>
      <c r="E15" s="101"/>
      <c r="F15" s="101"/>
      <c r="G15" s="72"/>
      <c r="H15" s="43"/>
      <c r="K15" s="44"/>
      <c r="L15" s="43"/>
      <c r="O15" s="44"/>
      <c r="P15" s="43"/>
      <c r="S15" s="44"/>
      <c r="T15" s="43"/>
      <c r="W15" s="44"/>
      <c r="X15" s="43"/>
      <c r="AA15" s="44"/>
      <c r="AB15" s="43"/>
      <c r="AE15" s="44"/>
      <c r="AF15" s="43"/>
      <c r="AI15" s="44"/>
      <c r="AJ15" s="43"/>
      <c r="AM15" s="44"/>
    </row>
    <row r="16" spans="2:39" s="2" customFormat="1" x14ac:dyDescent="0.3">
      <c r="B16" s="100"/>
      <c r="C16" s="100" t="s">
        <v>112</v>
      </c>
      <c r="D16" s="71" t="s">
        <v>193</v>
      </c>
      <c r="E16" s="101" t="s">
        <v>113</v>
      </c>
      <c r="F16" s="101" t="s">
        <v>114</v>
      </c>
      <c r="G16" s="72">
        <f>F16-E16</f>
        <v>60</v>
      </c>
      <c r="H16" s="43"/>
      <c r="K16" s="44"/>
      <c r="L16" s="43"/>
      <c r="O16" s="44"/>
      <c r="P16" s="112"/>
      <c r="Q16" s="113"/>
      <c r="R16" s="113"/>
      <c r="S16" s="114"/>
      <c r="T16" s="112"/>
      <c r="U16" s="113"/>
      <c r="V16" s="113"/>
      <c r="W16" s="114"/>
      <c r="X16" s="43"/>
      <c r="AA16" s="44"/>
      <c r="AB16" s="43"/>
      <c r="AE16" s="44"/>
      <c r="AF16" s="43"/>
      <c r="AI16" s="44"/>
      <c r="AJ16" s="43"/>
      <c r="AM16" s="44"/>
    </row>
    <row r="17" spans="2:39" s="2" customFormat="1" ht="3" customHeight="1" x14ac:dyDescent="0.3">
      <c r="B17" s="103"/>
      <c r="C17" s="103"/>
      <c r="D17" s="71"/>
      <c r="E17" s="101"/>
      <c r="F17" s="101"/>
      <c r="G17" s="72"/>
      <c r="H17" s="43"/>
      <c r="K17" s="44"/>
      <c r="L17" s="43"/>
      <c r="O17" s="44"/>
      <c r="P17" s="43"/>
      <c r="S17" s="44"/>
      <c r="T17" s="43"/>
      <c r="W17" s="44"/>
      <c r="X17" s="43"/>
      <c r="AA17" s="44"/>
      <c r="AB17" s="43"/>
      <c r="AE17" s="44"/>
      <c r="AF17" s="43"/>
      <c r="AI17" s="44"/>
      <c r="AJ17" s="43"/>
      <c r="AM17" s="44"/>
    </row>
    <row r="18" spans="2:39" s="2" customFormat="1" x14ac:dyDescent="0.3">
      <c r="B18" s="105"/>
      <c r="C18" s="105" t="s">
        <v>115</v>
      </c>
      <c r="D18" s="75" t="s">
        <v>194</v>
      </c>
      <c r="E18" s="106" t="s">
        <v>116</v>
      </c>
      <c r="F18" s="106" t="s">
        <v>114</v>
      </c>
      <c r="G18" s="76">
        <f>F18-E18</f>
        <v>7</v>
      </c>
      <c r="H18" s="107"/>
      <c r="I18" s="108"/>
      <c r="J18" s="108"/>
      <c r="K18" s="111"/>
      <c r="L18" s="107"/>
      <c r="M18" s="108"/>
      <c r="N18" s="108"/>
      <c r="O18" s="111"/>
      <c r="P18" s="107"/>
      <c r="Q18" s="108"/>
      <c r="R18" s="108"/>
      <c r="S18" s="111"/>
      <c r="T18" s="107"/>
      <c r="U18" s="108"/>
      <c r="V18" s="108"/>
      <c r="W18" s="115"/>
      <c r="X18" s="107"/>
      <c r="Y18" s="108"/>
      <c r="Z18" s="108"/>
      <c r="AA18" s="111"/>
      <c r="AB18" s="107"/>
      <c r="AC18" s="108"/>
      <c r="AD18" s="108"/>
      <c r="AE18" s="111"/>
      <c r="AF18" s="107"/>
      <c r="AG18" s="108"/>
      <c r="AH18" s="108"/>
      <c r="AI18" s="111"/>
      <c r="AJ18" s="107"/>
      <c r="AK18" s="108"/>
      <c r="AL18" s="108"/>
      <c r="AM18" s="111"/>
    </row>
    <row r="19" spans="2:39" s="2" customFormat="1" ht="3" customHeight="1" x14ac:dyDescent="0.3">
      <c r="B19" s="103"/>
      <c r="C19" s="103"/>
      <c r="D19" s="71"/>
      <c r="E19" s="101"/>
      <c r="F19" s="101"/>
      <c r="G19" s="72"/>
      <c r="H19" s="43"/>
      <c r="K19" s="44"/>
      <c r="L19" s="43"/>
      <c r="O19" s="44"/>
      <c r="P19" s="43"/>
      <c r="S19" s="44"/>
      <c r="T19" s="43"/>
      <c r="W19" s="44"/>
      <c r="X19" s="43"/>
      <c r="AA19" s="44"/>
      <c r="AB19" s="43"/>
      <c r="AE19" s="44"/>
      <c r="AF19" s="43"/>
      <c r="AI19" s="44"/>
      <c r="AJ19" s="43"/>
      <c r="AM19" s="44"/>
    </row>
    <row r="20" spans="2:39" s="2" customFormat="1" x14ac:dyDescent="0.3">
      <c r="B20" s="100" t="s">
        <v>58</v>
      </c>
      <c r="C20" s="100" t="s">
        <v>117</v>
      </c>
      <c r="D20" s="71" t="s">
        <v>195</v>
      </c>
      <c r="E20" s="101" t="s">
        <v>118</v>
      </c>
      <c r="F20" s="101" t="s">
        <v>119</v>
      </c>
      <c r="G20" s="72">
        <f>F20-E20</f>
        <v>91</v>
      </c>
      <c r="H20" s="43"/>
      <c r="K20" s="44"/>
      <c r="L20" s="43"/>
      <c r="O20" s="44"/>
      <c r="P20" s="43"/>
      <c r="S20" s="44"/>
      <c r="T20" s="43"/>
      <c r="W20" s="44"/>
      <c r="X20" s="116"/>
      <c r="Y20" s="117"/>
      <c r="Z20" s="117"/>
      <c r="AA20" s="118"/>
      <c r="AB20" s="116"/>
      <c r="AC20" s="117"/>
      <c r="AD20" s="117"/>
      <c r="AE20" s="118"/>
      <c r="AF20" s="116"/>
      <c r="AG20" s="117"/>
      <c r="AH20" s="117"/>
      <c r="AI20" s="118"/>
      <c r="AJ20" s="43"/>
      <c r="AM20" s="44"/>
    </row>
    <row r="21" spans="2:39" s="2" customFormat="1" ht="3" customHeight="1" x14ac:dyDescent="0.3">
      <c r="B21" s="103"/>
      <c r="C21" s="103"/>
      <c r="D21" s="71"/>
      <c r="E21" s="101"/>
      <c r="F21" s="101"/>
      <c r="G21" s="72"/>
      <c r="H21" s="43"/>
      <c r="K21" s="44"/>
      <c r="L21" s="43"/>
      <c r="O21" s="44"/>
      <c r="P21" s="43"/>
      <c r="S21" s="44"/>
      <c r="T21" s="43"/>
      <c r="W21" s="44"/>
      <c r="X21" s="43"/>
      <c r="AA21" s="44"/>
      <c r="AB21" s="43"/>
      <c r="AE21" s="44"/>
      <c r="AF21" s="43"/>
      <c r="AI21" s="44"/>
      <c r="AJ21" s="43"/>
      <c r="AM21" s="44"/>
    </row>
    <row r="22" spans="2:39" s="2" customFormat="1" x14ac:dyDescent="0.3">
      <c r="B22" s="105"/>
      <c r="C22" s="105" t="s">
        <v>120</v>
      </c>
      <c r="D22" s="75" t="s">
        <v>196</v>
      </c>
      <c r="E22" s="106" t="s">
        <v>121</v>
      </c>
      <c r="F22" s="106" t="s">
        <v>119</v>
      </c>
      <c r="G22" s="76">
        <f>F22-E22</f>
        <v>8</v>
      </c>
      <c r="H22" s="107"/>
      <c r="I22" s="108"/>
      <c r="J22" s="108"/>
      <c r="K22" s="111"/>
      <c r="L22" s="107"/>
      <c r="M22" s="108"/>
      <c r="N22" s="108"/>
      <c r="O22" s="111"/>
      <c r="P22" s="107"/>
      <c r="Q22" s="108"/>
      <c r="R22" s="108"/>
      <c r="S22" s="111"/>
      <c r="T22" s="107"/>
      <c r="U22" s="108"/>
      <c r="V22" s="108"/>
      <c r="W22" s="111"/>
      <c r="X22" s="107"/>
      <c r="Y22" s="108"/>
      <c r="Z22" s="108"/>
      <c r="AA22" s="111"/>
      <c r="AB22" s="107"/>
      <c r="AC22" s="108"/>
      <c r="AD22" s="108"/>
      <c r="AE22" s="111"/>
      <c r="AF22" s="107"/>
      <c r="AG22" s="108"/>
      <c r="AH22" s="108"/>
      <c r="AI22" s="119"/>
      <c r="AJ22" s="107"/>
      <c r="AK22" s="108"/>
      <c r="AL22" s="108"/>
      <c r="AM22" s="111"/>
    </row>
    <row r="23" spans="2:39" s="2" customFormat="1" ht="3" customHeight="1" x14ac:dyDescent="0.3">
      <c r="B23" s="103"/>
      <c r="C23" s="103"/>
      <c r="D23" s="71"/>
      <c r="E23" s="101"/>
      <c r="F23" s="101"/>
      <c r="G23" s="72"/>
      <c r="H23" s="43"/>
      <c r="K23" s="44"/>
      <c r="L23" s="43"/>
      <c r="O23" s="44"/>
      <c r="P23" s="43"/>
      <c r="S23" s="44"/>
      <c r="T23" s="43"/>
      <c r="W23" s="44"/>
      <c r="X23" s="43"/>
      <c r="AA23" s="44"/>
      <c r="AB23" s="43"/>
      <c r="AE23" s="44"/>
      <c r="AF23" s="43"/>
      <c r="AI23" s="44"/>
      <c r="AJ23" s="43"/>
      <c r="AM23" s="44"/>
    </row>
    <row r="24" spans="2:39" s="2" customFormat="1" x14ac:dyDescent="0.3">
      <c r="B24" s="105" t="s">
        <v>122</v>
      </c>
      <c r="C24" s="105" t="s">
        <v>123</v>
      </c>
      <c r="D24" s="75" t="s">
        <v>123</v>
      </c>
      <c r="E24" s="106" t="s">
        <v>121</v>
      </c>
      <c r="F24" s="106" t="s">
        <v>119</v>
      </c>
      <c r="G24" s="76">
        <f>F24-E24</f>
        <v>8</v>
      </c>
      <c r="H24" s="107"/>
      <c r="I24" s="108"/>
      <c r="J24" s="108"/>
      <c r="K24" s="111"/>
      <c r="L24" s="107"/>
      <c r="M24" s="108"/>
      <c r="N24" s="108"/>
      <c r="O24" s="111"/>
      <c r="P24" s="107"/>
      <c r="Q24" s="108"/>
      <c r="R24" s="108"/>
      <c r="S24" s="111"/>
      <c r="T24" s="107"/>
      <c r="U24" s="108"/>
      <c r="V24" s="108"/>
      <c r="W24" s="111"/>
      <c r="X24" s="107"/>
      <c r="Y24" s="108"/>
      <c r="Z24" s="108"/>
      <c r="AA24" s="111"/>
      <c r="AB24" s="107"/>
      <c r="AC24" s="108"/>
      <c r="AD24" s="108"/>
      <c r="AE24" s="111"/>
      <c r="AF24" s="107"/>
      <c r="AG24" s="108"/>
      <c r="AH24" s="108"/>
      <c r="AI24" s="111"/>
      <c r="AJ24" s="120"/>
      <c r="AK24" s="121"/>
      <c r="AL24" s="121"/>
      <c r="AM24" s="122"/>
    </row>
  </sheetData>
  <mergeCells count="8">
    <mergeCell ref="AF4:AI4"/>
    <mergeCell ref="AJ4:AM4"/>
    <mergeCell ref="H4:K4"/>
    <mergeCell ref="L4:O4"/>
    <mergeCell ref="P4:S4"/>
    <mergeCell ref="T4:W4"/>
    <mergeCell ref="X4:AA4"/>
    <mergeCell ref="AB4:AE4"/>
  </mergeCells>
  <pageMargins left="0.25" right="0.25" top="0.75" bottom="0.75" header="0.3" footer="0.3"/>
  <pageSetup paperSize="9" scale="70" fitToHeight="0" orientation="landscape" r:id="rId1"/>
  <headerFooter>
    <oddFooter>&amp;R© Igor Lazarević &amp; Naša mreža 2025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08CB6-C0EB-4494-B8A7-E591EE572772}">
  <sheetPr>
    <tabColor theme="7" tint="0.59999389629810485"/>
    <pageSetUpPr fitToPage="1"/>
  </sheetPr>
  <dimension ref="B2:N18"/>
  <sheetViews>
    <sheetView showGridLines="0" zoomScaleNormal="100" workbookViewId="0">
      <selection activeCell="B4" sqref="B4"/>
    </sheetView>
  </sheetViews>
  <sheetFormatPr defaultColWidth="8.88671875" defaultRowHeight="14.4" x14ac:dyDescent="0.3"/>
  <cols>
    <col min="1" max="1" width="3.6640625" style="1" customWidth="1"/>
    <col min="2" max="2" width="46.88671875" style="1" customWidth="1"/>
    <col min="3" max="14" width="7.44140625" style="2" customWidth="1"/>
    <col min="15" max="16384" width="8.88671875" style="1"/>
  </cols>
  <sheetData>
    <row r="2" spans="2:14" ht="21" x14ac:dyDescent="0.3">
      <c r="B2" s="94" t="s">
        <v>143</v>
      </c>
    </row>
    <row r="3" spans="2:14" ht="4.2" customHeight="1" x14ac:dyDescent="0.3"/>
    <row r="4" spans="2:14" s="125" customFormat="1" ht="15.6" x14ac:dyDescent="0.3">
      <c r="B4" s="123" t="s">
        <v>1</v>
      </c>
      <c r="C4" s="124" t="s">
        <v>124</v>
      </c>
      <c r="D4" s="124" t="s">
        <v>125</v>
      </c>
      <c r="E4" s="124" t="s">
        <v>126</v>
      </c>
      <c r="F4" s="124" t="s">
        <v>127</v>
      </c>
      <c r="G4" s="124" t="s">
        <v>151</v>
      </c>
      <c r="H4" s="124" t="s">
        <v>128</v>
      </c>
      <c r="I4" s="124" t="s">
        <v>129</v>
      </c>
      <c r="J4" s="124" t="s">
        <v>152</v>
      </c>
      <c r="K4" s="124" t="s">
        <v>130</v>
      </c>
      <c r="L4" s="124" t="s">
        <v>153</v>
      </c>
      <c r="M4" s="124" t="s">
        <v>131</v>
      </c>
      <c r="N4" s="124" t="s">
        <v>132</v>
      </c>
    </row>
    <row r="5" spans="2:14" ht="1.95" customHeight="1" x14ac:dyDescent="0.3">
      <c r="B5" s="126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5.6" x14ac:dyDescent="0.3">
      <c r="B6" s="126" t="s">
        <v>144</v>
      </c>
      <c r="C6" s="73"/>
      <c r="D6" s="127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3" customHeight="1" x14ac:dyDescent="0.3">
      <c r="B7" s="126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ht="15.6" x14ac:dyDescent="0.3">
      <c r="B8" s="126" t="s">
        <v>145</v>
      </c>
      <c r="C8" s="73"/>
      <c r="D8" s="127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ht="3" customHeight="1" x14ac:dyDescent="0.3">
      <c r="B9" s="126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ht="15.6" x14ac:dyDescent="0.3">
      <c r="B10" s="126" t="s">
        <v>147</v>
      </c>
      <c r="C10" s="73"/>
      <c r="D10" s="127"/>
      <c r="E10" s="127"/>
      <c r="F10" s="73"/>
      <c r="G10" s="73"/>
      <c r="H10" s="73"/>
      <c r="I10" s="73"/>
      <c r="J10" s="73"/>
      <c r="K10" s="73"/>
      <c r="L10" s="73"/>
      <c r="M10" s="73"/>
      <c r="N10" s="73"/>
    </row>
    <row r="11" spans="2:14" ht="3" customHeight="1" x14ac:dyDescent="0.3">
      <c r="B11" s="126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2:14" ht="15.6" x14ac:dyDescent="0.3">
      <c r="B12" s="126" t="s">
        <v>146</v>
      </c>
      <c r="C12" s="73"/>
      <c r="D12" s="73"/>
      <c r="E12" s="127"/>
      <c r="F12" s="127"/>
      <c r="G12" s="73"/>
      <c r="H12" s="73"/>
      <c r="I12" s="73"/>
      <c r="J12" s="73"/>
      <c r="K12" s="73"/>
      <c r="L12" s="73"/>
      <c r="M12" s="73"/>
      <c r="N12" s="73"/>
    </row>
    <row r="13" spans="2:14" s="2" customFormat="1" ht="3" customHeight="1" x14ac:dyDescent="0.3">
      <c r="B13" s="126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</row>
    <row r="14" spans="2:14" s="2" customFormat="1" ht="15.6" x14ac:dyDescent="0.3">
      <c r="B14" s="126" t="s">
        <v>148</v>
      </c>
      <c r="C14" s="73"/>
      <c r="D14" s="73"/>
      <c r="E14" s="127"/>
      <c r="F14" s="127"/>
      <c r="G14" s="73"/>
      <c r="H14" s="73"/>
      <c r="I14" s="73"/>
      <c r="J14" s="73"/>
      <c r="K14" s="73"/>
      <c r="L14" s="73"/>
      <c r="M14" s="73"/>
      <c r="N14" s="73"/>
    </row>
    <row r="15" spans="2:14" s="2" customFormat="1" ht="3" customHeight="1" x14ac:dyDescent="0.3">
      <c r="B15" s="126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</row>
    <row r="16" spans="2:14" s="2" customFormat="1" ht="15.6" x14ac:dyDescent="0.3">
      <c r="B16" s="126" t="s">
        <v>149</v>
      </c>
      <c r="C16" s="73"/>
      <c r="D16" s="73"/>
      <c r="E16" s="73"/>
      <c r="F16" s="127"/>
      <c r="G16" s="127"/>
      <c r="H16" s="127"/>
      <c r="I16" s="73"/>
      <c r="J16" s="73"/>
      <c r="K16" s="73"/>
      <c r="L16" s="73"/>
      <c r="M16" s="73"/>
      <c r="N16" s="73"/>
    </row>
    <row r="17" spans="2:14" s="2" customFormat="1" ht="3" customHeight="1" x14ac:dyDescent="0.3">
      <c r="B17" s="126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pans="2:14" s="2" customFormat="1" ht="15.6" x14ac:dyDescent="0.3">
      <c r="B18" s="126" t="s">
        <v>150</v>
      </c>
      <c r="C18" s="73"/>
      <c r="D18" s="73"/>
      <c r="E18" s="73"/>
      <c r="F18" s="73"/>
      <c r="G18" s="73"/>
      <c r="H18" s="127"/>
      <c r="I18" s="127"/>
      <c r="J18" s="127"/>
      <c r="K18" s="127"/>
      <c r="L18" s="127"/>
      <c r="M18" s="127"/>
      <c r="N18" s="127"/>
    </row>
  </sheetData>
  <pageMargins left="0.25" right="0.25" top="0.75" bottom="0.75" header="0.3" footer="0.3"/>
  <pageSetup paperSize="9" scale="95" fitToHeight="0" orientation="landscape" r:id="rId1"/>
  <headerFooter>
    <oddFooter>&amp;R© Igor Lazarević &amp; Naša mreža 2025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6819-4B8F-4E69-8E0C-8B981EFEB6F8}">
  <sheetPr>
    <tabColor theme="7" tint="0.59999389629810485"/>
    <pageSetUpPr fitToPage="1"/>
  </sheetPr>
  <dimension ref="B2:BP46"/>
  <sheetViews>
    <sheetView showGridLines="0" zoomScale="70" zoomScaleNormal="70" workbookViewId="0">
      <selection activeCell="B6" sqref="B6"/>
    </sheetView>
  </sheetViews>
  <sheetFormatPr defaultRowHeight="14.4" x14ac:dyDescent="0.3"/>
  <cols>
    <col min="1" max="1" width="3.6640625" style="1" customWidth="1"/>
    <col min="2" max="2" width="51.6640625" style="1" customWidth="1"/>
    <col min="3" max="32" width="4.109375" style="2" customWidth="1"/>
    <col min="33" max="37" width="5.6640625" style="2" customWidth="1"/>
    <col min="38" max="16384" width="8.88671875" style="1"/>
  </cols>
  <sheetData>
    <row r="2" spans="2:68" ht="21" x14ac:dyDescent="0.3">
      <c r="B2" s="94" t="s">
        <v>154</v>
      </c>
    </row>
    <row r="3" spans="2:68" ht="4.2" customHeight="1" x14ac:dyDescent="0.3"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2:68" x14ac:dyDescent="0.3">
      <c r="C4" s="128" t="s">
        <v>133</v>
      </c>
      <c r="D4" s="129"/>
      <c r="E4" s="130"/>
      <c r="F4" s="131" t="s">
        <v>134</v>
      </c>
      <c r="G4" s="129"/>
      <c r="H4" s="130"/>
      <c r="I4" s="131" t="s">
        <v>176</v>
      </c>
      <c r="J4" s="129"/>
      <c r="K4" s="130"/>
      <c r="L4" s="131" t="s">
        <v>177</v>
      </c>
      <c r="M4" s="129"/>
      <c r="N4" s="132"/>
      <c r="O4" s="128" t="s">
        <v>178</v>
      </c>
      <c r="P4" s="129"/>
      <c r="Q4" s="130"/>
      <c r="R4" s="131" t="s">
        <v>179</v>
      </c>
      <c r="S4" s="129"/>
      <c r="T4" s="130"/>
      <c r="U4" s="131" t="s">
        <v>180</v>
      </c>
      <c r="V4" s="129"/>
      <c r="W4" s="130"/>
      <c r="X4" s="131" t="s">
        <v>181</v>
      </c>
      <c r="Y4" s="129"/>
      <c r="Z4" s="132"/>
      <c r="AA4" s="128" t="s">
        <v>182</v>
      </c>
      <c r="AB4" s="129"/>
      <c r="AC4" s="130"/>
      <c r="AD4" s="131" t="s">
        <v>183</v>
      </c>
      <c r="AE4" s="129"/>
      <c r="AF4" s="132"/>
    </row>
    <row r="5" spans="2:68" ht="1.8" customHeight="1" x14ac:dyDescent="0.3">
      <c r="C5" s="133"/>
      <c r="E5" s="44"/>
      <c r="F5" s="43"/>
      <c r="H5" s="44"/>
      <c r="I5" s="43"/>
      <c r="K5" s="44"/>
      <c r="L5" s="43"/>
      <c r="N5" s="134"/>
      <c r="O5" s="133"/>
      <c r="Q5" s="44"/>
      <c r="R5" s="43"/>
      <c r="T5" s="44"/>
      <c r="U5" s="43"/>
      <c r="W5" s="44"/>
      <c r="X5" s="43"/>
      <c r="Z5" s="134"/>
      <c r="AA5" s="133"/>
      <c r="AC5" s="44"/>
      <c r="AD5" s="43"/>
      <c r="AF5" s="134"/>
    </row>
    <row r="6" spans="2:68" s="4" customFormat="1" x14ac:dyDescent="0.3">
      <c r="B6" s="135" t="s">
        <v>155</v>
      </c>
      <c r="C6" s="136" t="s">
        <v>135</v>
      </c>
      <c r="D6" s="137" t="s">
        <v>136</v>
      </c>
      <c r="E6" s="138" t="s">
        <v>137</v>
      </c>
      <c r="F6" s="139" t="s">
        <v>138</v>
      </c>
      <c r="G6" s="137" t="s">
        <v>137</v>
      </c>
      <c r="H6" s="138" t="s">
        <v>135</v>
      </c>
      <c r="I6" s="139" t="s">
        <v>135</v>
      </c>
      <c r="J6" s="137" t="s">
        <v>138</v>
      </c>
      <c r="K6" s="138" t="s">
        <v>139</v>
      </c>
      <c r="L6" s="139" t="s">
        <v>140</v>
      </c>
      <c r="M6" s="137" t="s">
        <v>141</v>
      </c>
      <c r="N6" s="140" t="s">
        <v>142</v>
      </c>
      <c r="O6" s="136" t="s">
        <v>135</v>
      </c>
      <c r="P6" s="137" t="s">
        <v>136</v>
      </c>
      <c r="Q6" s="138" t="s">
        <v>137</v>
      </c>
      <c r="R6" s="139" t="s">
        <v>138</v>
      </c>
      <c r="S6" s="137" t="s">
        <v>137</v>
      </c>
      <c r="T6" s="138" t="s">
        <v>135</v>
      </c>
      <c r="U6" s="139" t="s">
        <v>135</v>
      </c>
      <c r="V6" s="137" t="s">
        <v>138</v>
      </c>
      <c r="W6" s="138" t="s">
        <v>139</v>
      </c>
      <c r="X6" s="139" t="s">
        <v>140</v>
      </c>
      <c r="Y6" s="137" t="s">
        <v>141</v>
      </c>
      <c r="Z6" s="140" t="s">
        <v>142</v>
      </c>
      <c r="AA6" s="136" t="s">
        <v>135</v>
      </c>
      <c r="AB6" s="137" t="s">
        <v>136</v>
      </c>
      <c r="AC6" s="138" t="s">
        <v>137</v>
      </c>
      <c r="AD6" s="139" t="s">
        <v>138</v>
      </c>
      <c r="AE6" s="137" t="s">
        <v>137</v>
      </c>
      <c r="AF6" s="140" t="s">
        <v>135</v>
      </c>
      <c r="AG6" s="5"/>
      <c r="AH6" s="5"/>
      <c r="AI6" s="5"/>
      <c r="AJ6" s="5"/>
      <c r="AK6" s="5"/>
    </row>
    <row r="7" spans="2:68" ht="1.8" customHeight="1" x14ac:dyDescent="0.3">
      <c r="B7" s="141"/>
      <c r="C7" s="133"/>
      <c r="E7" s="44"/>
      <c r="F7" s="43"/>
      <c r="H7" s="44"/>
      <c r="I7" s="43"/>
      <c r="K7" s="44"/>
      <c r="L7" s="43"/>
      <c r="N7" s="134"/>
      <c r="O7" s="133"/>
      <c r="Q7" s="44"/>
      <c r="R7" s="43"/>
      <c r="T7" s="44"/>
      <c r="U7" s="43"/>
      <c r="W7" s="44"/>
      <c r="X7" s="43"/>
      <c r="Z7" s="134"/>
      <c r="AA7" s="133"/>
      <c r="AC7" s="44"/>
      <c r="AD7" s="43"/>
      <c r="AF7" s="134"/>
    </row>
    <row r="8" spans="2:68" x14ac:dyDescent="0.3">
      <c r="B8" s="142" t="s">
        <v>156</v>
      </c>
      <c r="C8" s="143"/>
      <c r="D8" s="144"/>
      <c r="E8" s="145"/>
      <c r="F8" s="107"/>
      <c r="G8" s="108"/>
      <c r="H8" s="111"/>
      <c r="I8" s="107"/>
      <c r="J8" s="108"/>
      <c r="K8" s="111"/>
      <c r="L8" s="107"/>
      <c r="M8" s="108"/>
      <c r="N8" s="146"/>
      <c r="O8" s="147"/>
      <c r="P8" s="108"/>
      <c r="Q8" s="111"/>
      <c r="R8" s="107"/>
      <c r="S8" s="108"/>
      <c r="T8" s="111"/>
      <c r="U8" s="107"/>
      <c r="V8" s="108"/>
      <c r="W8" s="111"/>
      <c r="X8" s="107"/>
      <c r="Y8" s="108"/>
      <c r="Z8" s="146"/>
      <c r="AA8" s="147"/>
      <c r="AB8" s="108"/>
      <c r="AC8" s="111"/>
      <c r="AD8" s="107"/>
      <c r="AE8" s="108"/>
      <c r="AF8" s="146"/>
    </row>
    <row r="9" spans="2:68" ht="3" customHeight="1" x14ac:dyDescent="0.3">
      <c r="B9" s="141"/>
      <c r="C9" s="133"/>
      <c r="E9" s="44"/>
      <c r="F9" s="43"/>
      <c r="H9" s="44"/>
      <c r="I9" s="43"/>
      <c r="K9" s="44"/>
      <c r="L9" s="43"/>
      <c r="N9" s="134"/>
      <c r="O9" s="133"/>
      <c r="Q9" s="44"/>
      <c r="R9" s="43"/>
      <c r="T9" s="44"/>
      <c r="U9" s="43"/>
      <c r="W9" s="44"/>
      <c r="X9" s="43"/>
      <c r="Z9" s="134"/>
      <c r="AA9" s="133"/>
      <c r="AC9" s="44"/>
      <c r="AD9" s="43"/>
      <c r="AF9" s="134"/>
    </row>
    <row r="10" spans="2:68" x14ac:dyDescent="0.3">
      <c r="B10" s="148" t="s">
        <v>160</v>
      </c>
      <c r="C10" s="149"/>
      <c r="E10" s="44"/>
      <c r="F10" s="43"/>
      <c r="H10" s="44"/>
      <c r="I10" s="43"/>
      <c r="K10" s="44"/>
      <c r="L10" s="43"/>
      <c r="N10" s="134"/>
      <c r="O10" s="133"/>
      <c r="Q10" s="44"/>
      <c r="R10" s="43"/>
      <c r="T10" s="44"/>
      <c r="U10" s="43"/>
      <c r="W10" s="44"/>
      <c r="X10" s="43"/>
      <c r="Z10" s="134"/>
      <c r="AA10" s="133"/>
      <c r="AC10" s="44"/>
      <c r="AD10" s="43"/>
      <c r="AF10" s="134"/>
    </row>
    <row r="11" spans="2:68" ht="3" customHeight="1" x14ac:dyDescent="0.3">
      <c r="B11" s="150"/>
      <c r="C11" s="133"/>
      <c r="E11" s="44"/>
      <c r="F11" s="43"/>
      <c r="H11" s="44"/>
      <c r="I11" s="43"/>
      <c r="K11" s="44"/>
      <c r="L11" s="43"/>
      <c r="N11" s="134"/>
      <c r="O11" s="133"/>
      <c r="Q11" s="44"/>
      <c r="R11" s="43"/>
      <c r="T11" s="44"/>
      <c r="U11" s="43"/>
      <c r="W11" s="44"/>
      <c r="X11" s="43"/>
      <c r="Z11" s="134"/>
      <c r="AA11" s="133"/>
      <c r="AC11" s="44"/>
      <c r="AD11" s="43"/>
      <c r="AF11" s="134"/>
    </row>
    <row r="12" spans="2:68" x14ac:dyDescent="0.3">
      <c r="B12" s="148" t="s">
        <v>161</v>
      </c>
      <c r="C12" s="149"/>
      <c r="D12" s="151"/>
      <c r="E12" s="44"/>
      <c r="F12" s="43"/>
      <c r="H12" s="44"/>
      <c r="I12" s="43"/>
      <c r="K12" s="44"/>
      <c r="L12" s="43"/>
      <c r="N12" s="134"/>
      <c r="O12" s="133"/>
      <c r="Q12" s="44"/>
      <c r="R12" s="43"/>
      <c r="T12" s="44"/>
      <c r="U12" s="43"/>
      <c r="W12" s="44"/>
      <c r="X12" s="43"/>
      <c r="Z12" s="134"/>
      <c r="AA12" s="133"/>
      <c r="AC12" s="44"/>
      <c r="AD12" s="43"/>
      <c r="AF12" s="134"/>
    </row>
    <row r="13" spans="2:68" ht="3" customHeight="1" x14ac:dyDescent="0.3">
      <c r="B13" s="150"/>
      <c r="C13" s="133"/>
      <c r="E13" s="44"/>
      <c r="F13" s="43"/>
      <c r="H13" s="44"/>
      <c r="I13" s="43"/>
      <c r="K13" s="44"/>
      <c r="L13" s="43"/>
      <c r="N13" s="134"/>
      <c r="O13" s="133"/>
      <c r="Q13" s="44"/>
      <c r="R13" s="43"/>
      <c r="T13" s="44"/>
      <c r="U13" s="43"/>
      <c r="W13" s="44"/>
      <c r="X13" s="43"/>
      <c r="Z13" s="134"/>
      <c r="AA13" s="133"/>
      <c r="AC13" s="44"/>
      <c r="AD13" s="43"/>
      <c r="AF13" s="134"/>
    </row>
    <row r="14" spans="2:68" x14ac:dyDescent="0.3">
      <c r="B14" s="148" t="s">
        <v>162</v>
      </c>
      <c r="C14" s="133"/>
      <c r="D14" s="152"/>
      <c r="E14" s="151"/>
      <c r="F14" s="43"/>
      <c r="H14" s="44"/>
      <c r="I14" s="43"/>
      <c r="K14" s="44"/>
      <c r="L14" s="43"/>
      <c r="N14" s="134"/>
      <c r="O14" s="133"/>
      <c r="Q14" s="44"/>
      <c r="R14" s="43"/>
      <c r="T14" s="44"/>
      <c r="U14" s="43"/>
      <c r="W14" s="44"/>
      <c r="X14" s="43"/>
      <c r="Z14" s="134"/>
      <c r="AA14" s="133"/>
      <c r="AC14" s="44"/>
      <c r="AD14" s="43"/>
      <c r="AF14" s="134"/>
    </row>
    <row r="15" spans="2:68" s="2" customFormat="1" ht="3" customHeight="1" x14ac:dyDescent="0.3">
      <c r="B15" s="141"/>
      <c r="C15" s="133"/>
      <c r="E15" s="44"/>
      <c r="F15" s="43"/>
      <c r="H15" s="44"/>
      <c r="I15" s="43"/>
      <c r="K15" s="44"/>
      <c r="L15" s="43"/>
      <c r="N15" s="134"/>
      <c r="O15" s="133"/>
      <c r="Q15" s="44"/>
      <c r="R15" s="43"/>
      <c r="T15" s="44"/>
      <c r="U15" s="43"/>
      <c r="W15" s="44"/>
      <c r="X15" s="43"/>
      <c r="Z15" s="134"/>
      <c r="AA15" s="133"/>
      <c r="AC15" s="44"/>
      <c r="AD15" s="43"/>
      <c r="AF15" s="134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</row>
    <row r="16" spans="2:68" s="2" customFormat="1" x14ac:dyDescent="0.3">
      <c r="B16" s="142" t="s">
        <v>157</v>
      </c>
      <c r="C16" s="147"/>
      <c r="D16" s="108"/>
      <c r="E16" s="145"/>
      <c r="F16" s="153"/>
      <c r="G16" s="144"/>
      <c r="H16" s="111"/>
      <c r="I16" s="107"/>
      <c r="J16" s="108"/>
      <c r="K16" s="111"/>
      <c r="L16" s="107"/>
      <c r="M16" s="108"/>
      <c r="N16" s="146"/>
      <c r="O16" s="147"/>
      <c r="P16" s="108"/>
      <c r="Q16" s="111"/>
      <c r="R16" s="107"/>
      <c r="S16" s="108"/>
      <c r="T16" s="111"/>
      <c r="U16" s="107"/>
      <c r="V16" s="108"/>
      <c r="W16" s="111"/>
      <c r="X16" s="107"/>
      <c r="Y16" s="108"/>
      <c r="Z16" s="146"/>
      <c r="AA16" s="147"/>
      <c r="AB16" s="108"/>
      <c r="AC16" s="111"/>
      <c r="AD16" s="107"/>
      <c r="AE16" s="108"/>
      <c r="AF16" s="146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</row>
    <row r="17" spans="2:68" s="2" customFormat="1" ht="3" customHeight="1" x14ac:dyDescent="0.3">
      <c r="B17" s="141"/>
      <c r="C17" s="133"/>
      <c r="E17" s="44"/>
      <c r="F17" s="43"/>
      <c r="H17" s="44"/>
      <c r="I17" s="43"/>
      <c r="K17" s="44"/>
      <c r="L17" s="43"/>
      <c r="N17" s="134"/>
      <c r="O17" s="133"/>
      <c r="Q17" s="44"/>
      <c r="R17" s="43"/>
      <c r="T17" s="44"/>
      <c r="U17" s="43"/>
      <c r="W17" s="44"/>
      <c r="X17" s="43"/>
      <c r="Z17" s="134"/>
      <c r="AA17" s="133"/>
      <c r="AC17" s="44"/>
      <c r="AD17" s="43"/>
      <c r="AF17" s="134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</row>
    <row r="18" spans="2:68" s="2" customFormat="1" x14ac:dyDescent="0.3">
      <c r="B18" s="148" t="s">
        <v>163</v>
      </c>
      <c r="C18" s="133"/>
      <c r="E18" s="152"/>
      <c r="F18" s="152"/>
      <c r="H18" s="44"/>
      <c r="I18" s="43"/>
      <c r="K18" s="44"/>
      <c r="L18" s="43"/>
      <c r="N18" s="134"/>
      <c r="O18" s="133"/>
      <c r="Q18" s="44"/>
      <c r="R18" s="43"/>
      <c r="T18" s="44"/>
      <c r="U18" s="43"/>
      <c r="W18" s="44"/>
      <c r="X18" s="43"/>
      <c r="Z18" s="134"/>
      <c r="AA18" s="133"/>
      <c r="AC18" s="44"/>
      <c r="AD18" s="43"/>
      <c r="AF18" s="134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</row>
    <row r="19" spans="2:68" s="2" customFormat="1" ht="3" customHeight="1" x14ac:dyDescent="0.3">
      <c r="B19" s="150"/>
      <c r="C19" s="133"/>
      <c r="E19" s="44"/>
      <c r="F19" s="43"/>
      <c r="H19" s="44"/>
      <c r="I19" s="43"/>
      <c r="K19" s="44"/>
      <c r="L19" s="43"/>
      <c r="N19" s="134"/>
      <c r="O19" s="133"/>
      <c r="Q19" s="44"/>
      <c r="R19" s="43"/>
      <c r="T19" s="44"/>
      <c r="U19" s="43"/>
      <c r="W19" s="44"/>
      <c r="X19" s="43"/>
      <c r="Z19" s="134"/>
      <c r="AA19" s="133"/>
      <c r="AC19" s="44"/>
      <c r="AD19" s="43"/>
      <c r="AF19" s="134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</row>
    <row r="20" spans="2:68" s="2" customFormat="1" x14ac:dyDescent="0.3">
      <c r="B20" s="148" t="s">
        <v>164</v>
      </c>
      <c r="C20" s="133"/>
      <c r="E20" s="44"/>
      <c r="F20" s="152"/>
      <c r="G20" s="151"/>
      <c r="H20" s="44"/>
      <c r="I20" s="43"/>
      <c r="K20" s="44"/>
      <c r="L20" s="43"/>
      <c r="N20" s="134"/>
      <c r="O20" s="133"/>
      <c r="Q20" s="44"/>
      <c r="R20" s="43"/>
      <c r="T20" s="44"/>
      <c r="U20" s="43"/>
      <c r="W20" s="44"/>
      <c r="X20" s="43"/>
      <c r="Z20" s="134"/>
      <c r="AA20" s="133"/>
      <c r="AC20" s="44"/>
      <c r="AD20" s="43"/>
      <c r="AF20" s="134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</row>
    <row r="21" spans="2:68" s="2" customFormat="1" ht="3" customHeight="1" x14ac:dyDescent="0.3">
      <c r="B21" s="141"/>
      <c r="C21" s="133"/>
      <c r="E21" s="44"/>
      <c r="F21" s="43"/>
      <c r="H21" s="44"/>
      <c r="I21" s="43"/>
      <c r="K21" s="44"/>
      <c r="L21" s="43"/>
      <c r="N21" s="134"/>
      <c r="O21" s="133"/>
      <c r="Q21" s="44"/>
      <c r="R21" s="43"/>
      <c r="T21" s="44"/>
      <c r="U21" s="43"/>
      <c r="W21" s="44"/>
      <c r="X21" s="43"/>
      <c r="Z21" s="134"/>
      <c r="AA21" s="133"/>
      <c r="AC21" s="44"/>
      <c r="AD21" s="43"/>
      <c r="AF21" s="134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</row>
    <row r="22" spans="2:68" s="2" customFormat="1" x14ac:dyDescent="0.3">
      <c r="B22" s="142" t="s">
        <v>158</v>
      </c>
      <c r="C22" s="147"/>
      <c r="D22" s="108"/>
      <c r="E22" s="111"/>
      <c r="F22" s="153"/>
      <c r="G22" s="144"/>
      <c r="H22" s="145"/>
      <c r="I22" s="153"/>
      <c r="J22" s="144"/>
      <c r="K22" s="145"/>
      <c r="L22" s="153"/>
      <c r="M22" s="144"/>
      <c r="N22" s="154"/>
      <c r="O22" s="143"/>
      <c r="P22" s="144"/>
      <c r="Q22" s="145"/>
      <c r="R22" s="153"/>
      <c r="S22" s="144"/>
      <c r="T22" s="145"/>
      <c r="U22" s="153"/>
      <c r="V22" s="144"/>
      <c r="W22" s="145"/>
      <c r="X22" s="153"/>
      <c r="Y22" s="108"/>
      <c r="Z22" s="146"/>
      <c r="AA22" s="147"/>
      <c r="AB22" s="108"/>
      <c r="AC22" s="111"/>
      <c r="AD22" s="107"/>
      <c r="AE22" s="108"/>
      <c r="AF22" s="146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</row>
    <row r="23" spans="2:68" s="2" customFormat="1" ht="3" customHeight="1" x14ac:dyDescent="0.3">
      <c r="B23" s="141"/>
      <c r="C23" s="133"/>
      <c r="E23" s="44"/>
      <c r="F23" s="43"/>
      <c r="H23" s="44"/>
      <c r="I23" s="43"/>
      <c r="K23" s="44"/>
      <c r="L23" s="43"/>
      <c r="N23" s="134"/>
      <c r="O23" s="133"/>
      <c r="Q23" s="44"/>
      <c r="R23" s="43"/>
      <c r="T23" s="44"/>
      <c r="U23" s="43"/>
      <c r="W23" s="44"/>
      <c r="X23" s="43"/>
      <c r="Z23" s="134"/>
      <c r="AA23" s="133"/>
      <c r="AC23" s="44"/>
      <c r="AD23" s="43"/>
      <c r="AF23" s="134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</row>
    <row r="24" spans="2:68" s="2" customFormat="1" x14ac:dyDescent="0.3">
      <c r="B24" s="148" t="s">
        <v>165</v>
      </c>
      <c r="C24" s="133"/>
      <c r="E24" s="44"/>
      <c r="F24" s="152"/>
      <c r="G24" s="151"/>
      <c r="H24" s="151"/>
      <c r="I24" s="152"/>
      <c r="J24" s="151"/>
      <c r="K24" s="151"/>
      <c r="L24" s="152"/>
      <c r="N24" s="134"/>
      <c r="O24" s="133"/>
      <c r="Q24" s="44"/>
      <c r="R24" s="43"/>
      <c r="T24" s="44"/>
      <c r="U24" s="43"/>
      <c r="W24" s="44"/>
      <c r="X24" s="43"/>
      <c r="Z24" s="134"/>
      <c r="AA24" s="133"/>
      <c r="AC24" s="44"/>
      <c r="AD24" s="43"/>
      <c r="AF24" s="134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</row>
    <row r="25" spans="2:68" s="2" customFormat="1" ht="3" customHeight="1" x14ac:dyDescent="0.3">
      <c r="B25" s="150"/>
      <c r="C25" s="133"/>
      <c r="E25" s="44"/>
      <c r="F25" s="43"/>
      <c r="G25" s="43"/>
      <c r="H25" s="43"/>
      <c r="I25" s="43"/>
      <c r="J25" s="43"/>
      <c r="K25" s="43"/>
      <c r="L25" s="43"/>
      <c r="N25" s="134"/>
      <c r="O25" s="133"/>
      <c r="Q25" s="44"/>
      <c r="R25" s="43"/>
      <c r="T25" s="44"/>
      <c r="U25" s="43"/>
      <c r="W25" s="44"/>
      <c r="X25" s="43"/>
      <c r="Z25" s="134"/>
      <c r="AA25" s="133"/>
      <c r="AC25" s="44"/>
      <c r="AD25" s="43"/>
      <c r="AF25" s="134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</row>
    <row r="26" spans="2:68" s="2" customFormat="1" x14ac:dyDescent="0.3">
      <c r="B26" s="148" t="s">
        <v>166</v>
      </c>
      <c r="C26" s="133"/>
      <c r="E26" s="44"/>
      <c r="F26" s="43"/>
      <c r="G26" s="152"/>
      <c r="H26" s="151"/>
      <c r="I26" s="152"/>
      <c r="J26" s="151"/>
      <c r="K26" s="151"/>
      <c r="L26" s="152"/>
      <c r="M26" s="151"/>
      <c r="N26" s="155"/>
      <c r="O26" s="149"/>
      <c r="P26" s="151"/>
      <c r="Q26" s="151"/>
      <c r="R26" s="152"/>
      <c r="S26" s="151"/>
      <c r="T26" s="151"/>
      <c r="U26" s="152"/>
      <c r="V26" s="151"/>
      <c r="W26" s="151"/>
      <c r="X26" s="152"/>
      <c r="Z26" s="134"/>
      <c r="AA26" s="133"/>
      <c r="AC26" s="44"/>
      <c r="AD26" s="43"/>
      <c r="AF26" s="134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</row>
    <row r="27" spans="2:68" s="2" customFormat="1" ht="3" customHeight="1" x14ac:dyDescent="0.3">
      <c r="B27" s="150"/>
      <c r="C27" s="133"/>
      <c r="E27" s="44"/>
      <c r="F27" s="43"/>
      <c r="H27" s="44"/>
      <c r="I27" s="43"/>
      <c r="K27" s="44"/>
      <c r="L27" s="43"/>
      <c r="N27" s="134"/>
      <c r="O27" s="133"/>
      <c r="Q27" s="44"/>
      <c r="R27" s="43"/>
      <c r="T27" s="44"/>
      <c r="U27" s="43"/>
      <c r="W27" s="44"/>
      <c r="X27" s="43"/>
      <c r="Z27" s="134"/>
      <c r="AA27" s="133"/>
      <c r="AC27" s="44"/>
      <c r="AD27" s="43"/>
      <c r="AF27" s="134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</row>
    <row r="28" spans="2:68" s="2" customFormat="1" x14ac:dyDescent="0.3">
      <c r="B28" s="148" t="s">
        <v>167</v>
      </c>
      <c r="C28" s="133"/>
      <c r="E28" s="44"/>
      <c r="F28" s="43"/>
      <c r="G28" s="152"/>
      <c r="H28" s="151"/>
      <c r="I28" s="152"/>
      <c r="J28" s="151"/>
      <c r="K28" s="151"/>
      <c r="L28" s="152"/>
      <c r="M28" s="151"/>
      <c r="N28" s="155"/>
      <c r="O28" s="149"/>
      <c r="P28" s="151"/>
      <c r="Q28" s="151"/>
      <c r="R28" s="152"/>
      <c r="S28" s="151"/>
      <c r="T28" s="151"/>
      <c r="U28" s="152"/>
      <c r="V28" s="151"/>
      <c r="W28" s="151"/>
      <c r="X28" s="152"/>
      <c r="Z28" s="134"/>
      <c r="AA28" s="133"/>
      <c r="AC28" s="44"/>
      <c r="AD28" s="43"/>
      <c r="AF28" s="134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</row>
    <row r="29" spans="2:68" s="2" customFormat="1" ht="3" customHeight="1" x14ac:dyDescent="0.3">
      <c r="B29" s="150"/>
      <c r="C29" s="133"/>
      <c r="E29" s="44"/>
      <c r="F29" s="43"/>
      <c r="H29" s="44"/>
      <c r="I29" s="43"/>
      <c r="K29" s="44"/>
      <c r="L29" s="43"/>
      <c r="N29" s="134"/>
      <c r="O29" s="133"/>
      <c r="Q29" s="44"/>
      <c r="R29" s="43"/>
      <c r="T29" s="44"/>
      <c r="U29" s="43"/>
      <c r="W29" s="44"/>
      <c r="X29" s="43"/>
      <c r="Z29" s="134"/>
      <c r="AA29" s="133"/>
      <c r="AC29" s="44"/>
      <c r="AD29" s="43"/>
      <c r="AF29" s="134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</row>
    <row r="30" spans="2:68" s="2" customFormat="1" x14ac:dyDescent="0.3">
      <c r="B30" s="148" t="s">
        <v>168</v>
      </c>
      <c r="C30" s="133"/>
      <c r="E30" s="44"/>
      <c r="F30" s="43"/>
      <c r="H30" s="44"/>
      <c r="I30" s="152"/>
      <c r="J30" s="151"/>
      <c r="K30" s="151"/>
      <c r="L30" s="152"/>
      <c r="M30" s="151"/>
      <c r="N30" s="155"/>
      <c r="O30" s="149"/>
      <c r="P30" s="151"/>
      <c r="Q30" s="151"/>
      <c r="R30" s="152"/>
      <c r="S30" s="151"/>
      <c r="T30" s="151"/>
      <c r="U30" s="152"/>
      <c r="V30" s="151"/>
      <c r="W30" s="151"/>
      <c r="X30" s="152"/>
      <c r="Z30" s="134"/>
      <c r="AA30" s="133"/>
      <c r="AC30" s="44"/>
      <c r="AD30" s="43"/>
      <c r="AF30" s="134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</row>
    <row r="31" spans="2:68" s="2" customFormat="1" ht="3" customHeight="1" x14ac:dyDescent="0.3">
      <c r="B31" s="150"/>
      <c r="C31" s="133"/>
      <c r="E31" s="44"/>
      <c r="F31" s="43"/>
      <c r="H31" s="44"/>
      <c r="I31" s="43"/>
      <c r="K31" s="44"/>
      <c r="L31" s="43"/>
      <c r="N31" s="134"/>
      <c r="O31" s="133"/>
      <c r="Q31" s="44"/>
      <c r="R31" s="43"/>
      <c r="T31" s="44"/>
      <c r="U31" s="43"/>
      <c r="W31" s="44"/>
      <c r="X31" s="43"/>
      <c r="Z31" s="134"/>
      <c r="AA31" s="133"/>
      <c r="AC31" s="44"/>
      <c r="AD31" s="43"/>
      <c r="AF31" s="134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</row>
    <row r="32" spans="2:68" s="2" customFormat="1" x14ac:dyDescent="0.3">
      <c r="B32" s="148" t="s">
        <v>169</v>
      </c>
      <c r="C32" s="133"/>
      <c r="E32" s="44"/>
      <c r="F32" s="43"/>
      <c r="H32" s="44"/>
      <c r="I32" s="43"/>
      <c r="K32" s="152"/>
      <c r="L32" s="152"/>
      <c r="M32" s="151"/>
      <c r="N32" s="155"/>
      <c r="O32" s="149"/>
      <c r="P32" s="151"/>
      <c r="Q32" s="151"/>
      <c r="R32" s="152"/>
      <c r="S32" s="151"/>
      <c r="T32" s="151"/>
      <c r="U32" s="152"/>
      <c r="V32" s="151"/>
      <c r="W32" s="151"/>
      <c r="X32" s="152"/>
      <c r="Z32" s="134"/>
      <c r="AA32" s="133"/>
      <c r="AC32" s="44"/>
      <c r="AD32" s="43"/>
      <c r="AF32" s="134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</row>
    <row r="33" spans="2:68" s="2" customFormat="1" ht="3" customHeight="1" x14ac:dyDescent="0.3">
      <c r="B33" s="150"/>
      <c r="C33" s="133"/>
      <c r="E33" s="44"/>
      <c r="F33" s="43"/>
      <c r="H33" s="44"/>
      <c r="I33" s="43"/>
      <c r="K33" s="44"/>
      <c r="L33" s="43"/>
      <c r="N33" s="134"/>
      <c r="O33" s="133"/>
      <c r="Q33" s="44"/>
      <c r="R33" s="43"/>
      <c r="T33" s="44"/>
      <c r="U33" s="43"/>
      <c r="W33" s="44"/>
      <c r="X33" s="43"/>
      <c r="Z33" s="134"/>
      <c r="AA33" s="133"/>
      <c r="AC33" s="44"/>
      <c r="AD33" s="43"/>
      <c r="AF33" s="134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</row>
    <row r="34" spans="2:68" s="2" customFormat="1" x14ac:dyDescent="0.3">
      <c r="B34" s="148" t="s">
        <v>170</v>
      </c>
      <c r="C34" s="133"/>
      <c r="E34" s="44"/>
      <c r="F34" s="43"/>
      <c r="H34" s="44"/>
      <c r="I34" s="43"/>
      <c r="K34" s="44"/>
      <c r="L34" s="43"/>
      <c r="M34" s="152"/>
      <c r="N34" s="155"/>
      <c r="O34" s="149"/>
      <c r="P34" s="151"/>
      <c r="Q34" s="151"/>
      <c r="R34" s="152"/>
      <c r="S34" s="151"/>
      <c r="T34" s="151"/>
      <c r="U34" s="152"/>
      <c r="V34" s="151"/>
      <c r="W34" s="151"/>
      <c r="X34" s="152"/>
      <c r="Z34" s="134"/>
      <c r="AA34" s="133"/>
      <c r="AC34" s="44"/>
      <c r="AD34" s="43"/>
      <c r="AF34" s="134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</row>
    <row r="35" spans="2:68" s="2" customFormat="1" ht="3" customHeight="1" x14ac:dyDescent="0.3">
      <c r="B35" s="150"/>
      <c r="C35" s="133"/>
      <c r="E35" s="44"/>
      <c r="F35" s="43"/>
      <c r="H35" s="44"/>
      <c r="I35" s="43"/>
      <c r="K35" s="44"/>
      <c r="L35" s="43"/>
      <c r="N35" s="134"/>
      <c r="O35" s="133"/>
      <c r="Q35" s="44"/>
      <c r="R35" s="43"/>
      <c r="T35" s="44"/>
      <c r="U35" s="43"/>
      <c r="W35" s="44"/>
      <c r="X35" s="43"/>
      <c r="Z35" s="134"/>
      <c r="AA35" s="133"/>
      <c r="AC35" s="44"/>
      <c r="AD35" s="43"/>
      <c r="AF35" s="134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</row>
    <row r="36" spans="2:68" s="2" customFormat="1" x14ac:dyDescent="0.3">
      <c r="B36" s="148" t="s">
        <v>171</v>
      </c>
      <c r="C36" s="133"/>
      <c r="E36" s="44"/>
      <c r="F36" s="43"/>
      <c r="H36" s="44"/>
      <c r="I36" s="43"/>
      <c r="K36" s="44"/>
      <c r="L36" s="43"/>
      <c r="M36" s="152"/>
      <c r="N36" s="155"/>
      <c r="O36" s="149"/>
      <c r="P36" s="151"/>
      <c r="Q36" s="151"/>
      <c r="R36" s="152"/>
      <c r="S36" s="151"/>
      <c r="T36" s="151"/>
      <c r="U36" s="152"/>
      <c r="V36" s="151"/>
      <c r="W36" s="151"/>
      <c r="X36" s="152"/>
      <c r="Z36" s="134"/>
      <c r="AA36" s="133"/>
      <c r="AC36" s="44"/>
      <c r="AD36" s="43"/>
      <c r="AF36" s="134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</row>
    <row r="37" spans="2:68" s="2" customFormat="1" ht="3" customHeight="1" x14ac:dyDescent="0.3">
      <c r="B37" s="141"/>
      <c r="C37" s="133"/>
      <c r="E37" s="44"/>
      <c r="F37" s="43"/>
      <c r="H37" s="44"/>
      <c r="I37" s="43"/>
      <c r="K37" s="44"/>
      <c r="L37" s="43"/>
      <c r="N37" s="134"/>
      <c r="O37" s="133"/>
      <c r="Q37" s="44"/>
      <c r="R37" s="43"/>
      <c r="T37" s="44"/>
      <c r="U37" s="43"/>
      <c r="W37" s="44"/>
      <c r="X37" s="43"/>
      <c r="Z37" s="134"/>
      <c r="AA37" s="133"/>
      <c r="AC37" s="44"/>
      <c r="AD37" s="43"/>
      <c r="AF37" s="134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</row>
    <row r="38" spans="2:68" s="2" customFormat="1" x14ac:dyDescent="0.3">
      <c r="B38" s="142" t="s">
        <v>159</v>
      </c>
      <c r="C38" s="147"/>
      <c r="D38" s="108"/>
      <c r="E38" s="111"/>
      <c r="F38" s="107"/>
      <c r="G38" s="108"/>
      <c r="H38" s="111"/>
      <c r="I38" s="107"/>
      <c r="J38" s="108"/>
      <c r="K38" s="111"/>
      <c r="L38" s="107"/>
      <c r="M38" s="108"/>
      <c r="N38" s="146"/>
      <c r="O38" s="147"/>
      <c r="P38" s="108"/>
      <c r="Q38" s="111"/>
      <c r="R38" s="107"/>
      <c r="S38" s="108"/>
      <c r="T38" s="111"/>
      <c r="U38" s="107"/>
      <c r="V38" s="108"/>
      <c r="W38" s="111"/>
      <c r="X38" s="153"/>
      <c r="Y38" s="144"/>
      <c r="Z38" s="154"/>
      <c r="AA38" s="147"/>
      <c r="AB38" s="108"/>
      <c r="AC38" s="111"/>
      <c r="AD38" s="107"/>
      <c r="AE38" s="108"/>
      <c r="AF38" s="146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</row>
    <row r="39" spans="2:68" s="2" customFormat="1" ht="3" customHeight="1" x14ac:dyDescent="0.3">
      <c r="B39" s="141"/>
      <c r="C39" s="133"/>
      <c r="E39" s="44"/>
      <c r="F39" s="43"/>
      <c r="H39" s="44"/>
      <c r="I39" s="43"/>
      <c r="K39" s="44"/>
      <c r="L39" s="43"/>
      <c r="N39" s="134"/>
      <c r="O39" s="133"/>
      <c r="Q39" s="44"/>
      <c r="R39" s="43"/>
      <c r="T39" s="44"/>
      <c r="U39" s="43"/>
      <c r="W39" s="44"/>
      <c r="X39" s="43"/>
      <c r="Z39" s="134"/>
      <c r="AA39" s="133"/>
      <c r="AC39" s="44"/>
      <c r="AD39" s="43"/>
      <c r="AF39" s="134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</row>
    <row r="40" spans="2:68" s="2" customFormat="1" x14ac:dyDescent="0.3">
      <c r="B40" s="148" t="s">
        <v>172</v>
      </c>
      <c r="C40" s="133"/>
      <c r="E40" s="44"/>
      <c r="F40" s="43"/>
      <c r="H40" s="44"/>
      <c r="I40" s="43"/>
      <c r="K40" s="44"/>
      <c r="L40" s="43"/>
      <c r="N40" s="134"/>
      <c r="O40" s="133"/>
      <c r="Q40" s="44"/>
      <c r="R40" s="43"/>
      <c r="T40" s="44"/>
      <c r="U40" s="43"/>
      <c r="W40" s="44"/>
      <c r="X40" s="152"/>
      <c r="Y40" s="151"/>
      <c r="Z40" s="155"/>
      <c r="AA40" s="133"/>
      <c r="AC40" s="44"/>
      <c r="AD40" s="43"/>
      <c r="AF40" s="134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</row>
    <row r="41" spans="2:68" s="2" customFormat="1" ht="3" customHeight="1" x14ac:dyDescent="0.3">
      <c r="B41" s="150"/>
      <c r="C41" s="133"/>
      <c r="E41" s="44"/>
      <c r="F41" s="43"/>
      <c r="H41" s="44"/>
      <c r="I41" s="43"/>
      <c r="K41" s="44"/>
      <c r="L41" s="43"/>
      <c r="N41" s="134"/>
      <c r="O41" s="133"/>
      <c r="Q41" s="44"/>
      <c r="R41" s="43"/>
      <c r="T41" s="44"/>
      <c r="U41" s="43"/>
      <c r="W41" s="44"/>
      <c r="X41" s="43"/>
      <c r="Z41" s="134"/>
      <c r="AA41" s="133"/>
      <c r="AC41" s="44"/>
      <c r="AD41" s="43"/>
      <c r="AF41" s="134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</row>
    <row r="42" spans="2:68" s="2" customFormat="1" x14ac:dyDescent="0.3">
      <c r="B42" s="148" t="s">
        <v>173</v>
      </c>
      <c r="C42" s="133"/>
      <c r="E42" s="44"/>
      <c r="F42" s="43"/>
      <c r="H42" s="44"/>
      <c r="I42" s="43"/>
      <c r="K42" s="44"/>
      <c r="L42" s="43"/>
      <c r="N42" s="134"/>
      <c r="O42" s="133"/>
      <c r="Q42" s="44"/>
      <c r="R42" s="43"/>
      <c r="T42" s="44"/>
      <c r="U42" s="43"/>
      <c r="W42" s="44"/>
      <c r="X42" s="43"/>
      <c r="Y42" s="151"/>
      <c r="Z42" s="155"/>
      <c r="AA42" s="133"/>
      <c r="AC42" s="44"/>
      <c r="AD42" s="43"/>
      <c r="AF42" s="134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</row>
    <row r="43" spans="2:68" s="2" customFormat="1" ht="3" customHeight="1" x14ac:dyDescent="0.3">
      <c r="B43" s="141"/>
      <c r="C43" s="133"/>
      <c r="E43" s="44"/>
      <c r="F43" s="43"/>
      <c r="H43" s="44"/>
      <c r="I43" s="43"/>
      <c r="K43" s="44"/>
      <c r="L43" s="43"/>
      <c r="N43" s="134"/>
      <c r="O43" s="133"/>
      <c r="Q43" s="44"/>
      <c r="R43" s="43"/>
      <c r="T43" s="44"/>
      <c r="U43" s="43"/>
      <c r="W43" s="44"/>
      <c r="X43" s="43"/>
      <c r="Z43" s="134"/>
      <c r="AA43" s="133"/>
      <c r="AC43" s="44"/>
      <c r="AD43" s="43"/>
      <c r="AF43" s="134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</row>
    <row r="44" spans="2:68" s="2" customFormat="1" x14ac:dyDescent="0.3">
      <c r="B44" s="156" t="s">
        <v>174</v>
      </c>
      <c r="C44" s="157"/>
      <c r="D44" s="158"/>
      <c r="E44" s="159"/>
      <c r="F44" s="160"/>
      <c r="G44" s="158"/>
      <c r="H44" s="159"/>
      <c r="I44" s="160"/>
      <c r="J44" s="158"/>
      <c r="K44" s="159"/>
      <c r="L44" s="160"/>
      <c r="M44" s="158"/>
      <c r="N44" s="161"/>
      <c r="O44" s="157"/>
      <c r="P44" s="158"/>
      <c r="Q44" s="159"/>
      <c r="R44" s="160"/>
      <c r="S44" s="158"/>
      <c r="T44" s="159"/>
      <c r="U44" s="160"/>
      <c r="V44" s="158"/>
      <c r="W44" s="159"/>
      <c r="X44" s="160"/>
      <c r="Y44" s="158"/>
      <c r="Z44" s="161"/>
      <c r="AA44" s="162"/>
      <c r="AB44" s="163"/>
      <c r="AC44" s="164"/>
      <c r="AD44" s="165"/>
      <c r="AE44" s="163"/>
      <c r="AF44" s="166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</row>
    <row r="45" spans="2:68" s="2" customFormat="1" ht="3" customHeight="1" x14ac:dyDescent="0.3">
      <c r="B45" s="141"/>
      <c r="C45" s="133"/>
      <c r="E45" s="44"/>
      <c r="F45" s="43"/>
      <c r="H45" s="44"/>
      <c r="I45" s="43"/>
      <c r="K45" s="44"/>
      <c r="L45" s="43"/>
      <c r="N45" s="134"/>
      <c r="O45" s="133"/>
      <c r="Q45" s="44"/>
      <c r="R45" s="43"/>
      <c r="T45" s="44"/>
      <c r="U45" s="43"/>
      <c r="W45" s="44"/>
      <c r="X45" s="43"/>
      <c r="Z45" s="134"/>
      <c r="AA45" s="133"/>
      <c r="AC45" s="44"/>
      <c r="AD45" s="43"/>
      <c r="AF45" s="134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</row>
    <row r="46" spans="2:68" s="2" customFormat="1" x14ac:dyDescent="0.3">
      <c r="B46" s="167" t="s">
        <v>175</v>
      </c>
      <c r="C46" s="147"/>
      <c r="D46" s="108"/>
      <c r="E46" s="111"/>
      <c r="F46" s="107"/>
      <c r="G46" s="108"/>
      <c r="H46" s="111"/>
      <c r="I46" s="107"/>
      <c r="J46" s="108"/>
      <c r="K46" s="111"/>
      <c r="L46" s="107"/>
      <c r="M46" s="108"/>
      <c r="N46" s="146"/>
      <c r="O46" s="147"/>
      <c r="P46" s="108"/>
      <c r="Q46" s="111"/>
      <c r="R46" s="107"/>
      <c r="S46" s="108"/>
      <c r="T46" s="111"/>
      <c r="U46" s="107"/>
      <c r="V46" s="108"/>
      <c r="W46" s="111"/>
      <c r="X46" s="107"/>
      <c r="Y46" s="108"/>
      <c r="Z46" s="146"/>
      <c r="AA46" s="168"/>
      <c r="AB46" s="169"/>
      <c r="AC46" s="170"/>
      <c r="AD46" s="171"/>
      <c r="AE46" s="169"/>
      <c r="AF46" s="172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</row>
  </sheetData>
  <mergeCells count="10">
    <mergeCell ref="U4:W4"/>
    <mergeCell ref="X4:Z4"/>
    <mergeCell ref="AA4:AC4"/>
    <mergeCell ref="AD4:AF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9" scale="77" fitToHeight="0" orientation="landscape" r:id="rId1"/>
  <headerFooter>
    <oddFooter>&amp;R© Igor Lazarević &amp; Naša mreža 2025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6EBD0-8EA3-43E4-A603-D660BEE62EFF}">
  <sheetPr>
    <tabColor theme="5" tint="0.39997558519241921"/>
  </sheetPr>
  <dimension ref="B2:CD236"/>
  <sheetViews>
    <sheetView showGridLines="0" zoomScale="55" zoomScaleNormal="55" workbookViewId="0">
      <selection activeCell="C247" sqref="C247"/>
    </sheetView>
  </sheetViews>
  <sheetFormatPr defaultRowHeight="14.4" x14ac:dyDescent="0.3"/>
  <cols>
    <col min="1" max="1" width="3.6640625" style="1" customWidth="1"/>
    <col min="2" max="2" width="25.5546875" style="1" customWidth="1"/>
    <col min="3" max="3" width="34.5546875" style="1" customWidth="1"/>
    <col min="4" max="5" width="15.33203125" style="2" customWidth="1"/>
    <col min="6" max="6" width="11.44140625" style="2" customWidth="1"/>
    <col min="7" max="51" width="5.6640625" style="2" customWidth="1"/>
    <col min="52" max="16384" width="8.88671875" style="1"/>
  </cols>
  <sheetData>
    <row r="2" spans="2:82" ht="21" x14ac:dyDescent="0.3">
      <c r="B2" s="94" t="s">
        <v>333</v>
      </c>
    </row>
    <row r="3" spans="2:82" ht="4.2" customHeight="1" x14ac:dyDescent="0.3"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2:82" x14ac:dyDescent="0.3">
      <c r="G4" s="129" t="s">
        <v>338</v>
      </c>
      <c r="H4" s="129"/>
      <c r="I4" s="129"/>
      <c r="J4" s="129"/>
      <c r="K4" s="129" t="s">
        <v>339</v>
      </c>
      <c r="L4" s="129"/>
      <c r="M4" s="129"/>
      <c r="N4" s="129"/>
      <c r="O4" s="129" t="s">
        <v>340</v>
      </c>
      <c r="P4" s="129"/>
      <c r="Q4" s="129"/>
      <c r="R4" s="129"/>
      <c r="S4" s="129" t="s">
        <v>341</v>
      </c>
      <c r="T4" s="129"/>
      <c r="U4" s="129"/>
      <c r="V4" s="129"/>
      <c r="W4" s="129" t="s">
        <v>342</v>
      </c>
      <c r="X4" s="129"/>
      <c r="Y4" s="129"/>
      <c r="Z4" s="129"/>
      <c r="AA4" s="129" t="s">
        <v>343</v>
      </c>
      <c r="AB4" s="129"/>
      <c r="AC4" s="129"/>
      <c r="AD4" s="129"/>
      <c r="AE4" s="129" t="s">
        <v>344</v>
      </c>
      <c r="AF4" s="129"/>
      <c r="AG4" s="129"/>
      <c r="AH4" s="129"/>
      <c r="AI4" s="129" t="s">
        <v>345</v>
      </c>
      <c r="AJ4" s="129"/>
      <c r="AK4" s="129"/>
      <c r="AL4" s="129"/>
      <c r="AM4" s="129" t="s">
        <v>346</v>
      </c>
      <c r="AN4" s="129"/>
      <c r="AO4" s="129"/>
      <c r="AP4" s="129"/>
      <c r="AQ4" s="129" t="s">
        <v>347</v>
      </c>
      <c r="AR4" s="129"/>
      <c r="AS4" s="129"/>
      <c r="AT4" s="129"/>
    </row>
    <row r="5" spans="2:82" ht="1.8" customHeight="1" x14ac:dyDescent="0.3"/>
    <row r="6" spans="2:82" s="4" customFormat="1" x14ac:dyDescent="0.3">
      <c r="B6" s="95" t="s">
        <v>1</v>
      </c>
      <c r="C6" s="95" t="s">
        <v>206</v>
      </c>
      <c r="D6" s="96" t="s">
        <v>2</v>
      </c>
      <c r="E6" s="96" t="s">
        <v>4</v>
      </c>
      <c r="F6" s="96" t="s">
        <v>3</v>
      </c>
      <c r="G6" s="96" t="s">
        <v>207</v>
      </c>
      <c r="H6" s="96" t="s">
        <v>208</v>
      </c>
      <c r="I6" s="96" t="s">
        <v>209</v>
      </c>
      <c r="J6" s="96" t="s">
        <v>210</v>
      </c>
      <c r="K6" s="96" t="s">
        <v>211</v>
      </c>
      <c r="L6" s="96" t="s">
        <v>212</v>
      </c>
      <c r="M6" s="96" t="s">
        <v>213</v>
      </c>
      <c r="N6" s="96" t="s">
        <v>214</v>
      </c>
      <c r="O6" s="96" t="s">
        <v>215</v>
      </c>
      <c r="P6" s="96" t="s">
        <v>216</v>
      </c>
      <c r="Q6" s="96" t="s">
        <v>217</v>
      </c>
      <c r="R6" s="96" t="s">
        <v>218</v>
      </c>
      <c r="S6" s="96" t="s">
        <v>219</v>
      </c>
      <c r="T6" s="96" t="s">
        <v>220</v>
      </c>
      <c r="U6" s="96" t="s">
        <v>221</v>
      </c>
      <c r="V6" s="96" t="s">
        <v>222</v>
      </c>
      <c r="W6" s="96" t="s">
        <v>223</v>
      </c>
      <c r="X6" s="96" t="s">
        <v>224</v>
      </c>
      <c r="Y6" s="96" t="s">
        <v>225</v>
      </c>
      <c r="Z6" s="96" t="s">
        <v>226</v>
      </c>
      <c r="AA6" s="96" t="s">
        <v>227</v>
      </c>
      <c r="AB6" s="96" t="s">
        <v>228</v>
      </c>
      <c r="AC6" s="96" t="s">
        <v>229</v>
      </c>
      <c r="AD6" s="96" t="s">
        <v>230</v>
      </c>
      <c r="AE6" s="96" t="s">
        <v>231</v>
      </c>
      <c r="AF6" s="96" t="s">
        <v>232</v>
      </c>
      <c r="AG6" s="96" t="s">
        <v>233</v>
      </c>
      <c r="AH6" s="96" t="s">
        <v>234</v>
      </c>
      <c r="AI6" s="96" t="s">
        <v>235</v>
      </c>
      <c r="AJ6" s="96" t="s">
        <v>236</v>
      </c>
      <c r="AK6" s="96" t="s">
        <v>237</v>
      </c>
      <c r="AL6" s="96" t="s">
        <v>238</v>
      </c>
      <c r="AM6" s="96" t="s">
        <v>239</v>
      </c>
      <c r="AN6" s="96" t="s">
        <v>240</v>
      </c>
      <c r="AO6" s="96" t="s">
        <v>241</v>
      </c>
      <c r="AP6" s="96" t="s">
        <v>242</v>
      </c>
      <c r="AQ6" s="96" t="s">
        <v>243</v>
      </c>
      <c r="AR6" s="96" t="s">
        <v>244</v>
      </c>
      <c r="AS6" s="96" t="s">
        <v>245</v>
      </c>
      <c r="AT6" s="96" t="s">
        <v>246</v>
      </c>
      <c r="AU6" s="5"/>
      <c r="AV6" s="5"/>
      <c r="AW6" s="5"/>
      <c r="AX6" s="5"/>
      <c r="AY6" s="5"/>
    </row>
    <row r="7" spans="2:82" ht="1.8" customHeight="1" x14ac:dyDescent="0.3">
      <c r="B7" s="71"/>
      <c r="C7" s="71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</row>
    <row r="8" spans="2:82" x14ac:dyDescent="0.3">
      <c r="B8" s="75" t="s">
        <v>1</v>
      </c>
      <c r="C8" s="75" t="s">
        <v>336</v>
      </c>
      <c r="D8" s="106"/>
      <c r="E8" s="106"/>
      <c r="F8" s="76">
        <f>E8-D8</f>
        <v>0</v>
      </c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</row>
    <row r="9" spans="2:82" ht="3" customHeight="1" x14ac:dyDescent="0.3">
      <c r="B9" s="71"/>
      <c r="C9" s="71"/>
      <c r="D9" s="101"/>
      <c r="E9" s="101"/>
      <c r="F9" s="72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</row>
    <row r="10" spans="2:82" x14ac:dyDescent="0.3">
      <c r="B10" s="174" t="s">
        <v>335</v>
      </c>
      <c r="C10" s="71" t="s">
        <v>337</v>
      </c>
      <c r="D10" s="101"/>
      <c r="E10" s="101"/>
      <c r="F10" s="72">
        <f>E10-D10</f>
        <v>0</v>
      </c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</row>
    <row r="11" spans="2:82" ht="3" customHeight="1" x14ac:dyDescent="0.3">
      <c r="B11" s="71"/>
      <c r="C11" s="71"/>
      <c r="D11" s="101"/>
      <c r="E11" s="101"/>
      <c r="F11" s="72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</row>
    <row r="12" spans="2:82" x14ac:dyDescent="0.3">
      <c r="B12" s="174" t="s">
        <v>335</v>
      </c>
      <c r="C12" s="71" t="s">
        <v>337</v>
      </c>
      <c r="D12" s="101"/>
      <c r="E12" s="101"/>
      <c r="F12" s="72">
        <f>E12-D12</f>
        <v>0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</row>
    <row r="13" spans="2:82" ht="3" customHeight="1" x14ac:dyDescent="0.3">
      <c r="B13" s="71"/>
      <c r="C13" s="71"/>
      <c r="D13" s="101"/>
      <c r="E13" s="101"/>
      <c r="F13" s="72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</row>
    <row r="14" spans="2:82" x14ac:dyDescent="0.3">
      <c r="B14" s="174" t="s">
        <v>335</v>
      </c>
      <c r="C14" s="71" t="s">
        <v>337</v>
      </c>
      <c r="D14" s="101"/>
      <c r="E14" s="101"/>
      <c r="F14" s="72">
        <f>E14-D14</f>
        <v>0</v>
      </c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</row>
    <row r="15" spans="2:82" ht="3" customHeight="1" x14ac:dyDescent="0.3">
      <c r="B15" s="71"/>
      <c r="C15" s="71"/>
      <c r="D15" s="101"/>
      <c r="E15" s="101"/>
      <c r="F15" s="72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</row>
    <row r="16" spans="2:82" x14ac:dyDescent="0.3">
      <c r="B16" s="174" t="s">
        <v>335</v>
      </c>
      <c r="C16" s="71" t="s">
        <v>337</v>
      </c>
      <c r="D16" s="101"/>
      <c r="E16" s="101"/>
      <c r="F16" s="72">
        <f>E16-D16</f>
        <v>0</v>
      </c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</row>
    <row r="17" spans="2:46" ht="3" customHeight="1" x14ac:dyDescent="0.3">
      <c r="B17" s="71"/>
      <c r="C17" s="71"/>
      <c r="D17" s="101"/>
      <c r="E17" s="101"/>
      <c r="F17" s="72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</row>
    <row r="18" spans="2:46" x14ac:dyDescent="0.3">
      <c r="B18" s="174" t="s">
        <v>335</v>
      </c>
      <c r="C18" s="71" t="s">
        <v>337</v>
      </c>
      <c r="D18" s="101"/>
      <c r="E18" s="101"/>
      <c r="F18" s="72">
        <f>E18-D18</f>
        <v>0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</row>
    <row r="19" spans="2:46" ht="3" customHeight="1" x14ac:dyDescent="0.3">
      <c r="B19" s="71"/>
      <c r="C19" s="71"/>
      <c r="D19" s="101"/>
      <c r="E19" s="101"/>
      <c r="F19" s="72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</row>
    <row r="20" spans="2:46" x14ac:dyDescent="0.3">
      <c r="B20" s="174" t="s">
        <v>335</v>
      </c>
      <c r="C20" s="71" t="s">
        <v>337</v>
      </c>
      <c r="D20" s="101"/>
      <c r="E20" s="101"/>
      <c r="F20" s="72">
        <f>E20-D20</f>
        <v>0</v>
      </c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</row>
    <row r="21" spans="2:46" ht="3" customHeight="1" x14ac:dyDescent="0.3">
      <c r="B21" s="71"/>
      <c r="C21" s="71"/>
      <c r="D21" s="101"/>
      <c r="E21" s="101"/>
      <c r="F21" s="72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</row>
    <row r="22" spans="2:46" x14ac:dyDescent="0.3">
      <c r="B22" s="174" t="s">
        <v>335</v>
      </c>
      <c r="C22" s="71" t="s">
        <v>337</v>
      </c>
      <c r="D22" s="101"/>
      <c r="E22" s="101"/>
      <c r="F22" s="72">
        <f>E22-D22</f>
        <v>0</v>
      </c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</row>
    <row r="23" spans="2:46" ht="3" customHeight="1" x14ac:dyDescent="0.3">
      <c r="B23" s="71"/>
      <c r="C23" s="71"/>
      <c r="D23" s="101"/>
      <c r="E23" s="101"/>
      <c r="F23" s="72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</row>
    <row r="24" spans="2:46" x14ac:dyDescent="0.3">
      <c r="B24" s="174" t="s">
        <v>335</v>
      </c>
      <c r="C24" s="71" t="s">
        <v>337</v>
      </c>
      <c r="D24" s="101"/>
      <c r="E24" s="101"/>
      <c r="F24" s="72">
        <f>E24-D24</f>
        <v>0</v>
      </c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</row>
    <row r="25" spans="2:46" ht="3" customHeight="1" x14ac:dyDescent="0.3">
      <c r="B25" s="71"/>
      <c r="C25" s="71"/>
      <c r="D25" s="101"/>
      <c r="E25" s="101"/>
      <c r="F25" s="72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</row>
    <row r="26" spans="2:46" x14ac:dyDescent="0.3">
      <c r="B26" s="174" t="s">
        <v>335</v>
      </c>
      <c r="C26" s="71" t="s">
        <v>337</v>
      </c>
      <c r="D26" s="101"/>
      <c r="E26" s="101"/>
      <c r="F26" s="72">
        <f>E26-D26</f>
        <v>0</v>
      </c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</row>
    <row r="27" spans="2:46" ht="3" customHeight="1" x14ac:dyDescent="0.3">
      <c r="B27" s="71"/>
      <c r="C27" s="71"/>
      <c r="D27" s="101"/>
      <c r="E27" s="101"/>
      <c r="F27" s="72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</row>
    <row r="28" spans="2:46" x14ac:dyDescent="0.3">
      <c r="B28" s="174" t="s">
        <v>335</v>
      </c>
      <c r="C28" s="71" t="s">
        <v>337</v>
      </c>
      <c r="D28" s="101"/>
      <c r="E28" s="101"/>
      <c r="F28" s="72">
        <f>E28-D28</f>
        <v>0</v>
      </c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</row>
    <row r="29" spans="2:46" ht="3" customHeight="1" x14ac:dyDescent="0.3">
      <c r="B29" s="71"/>
      <c r="C29" s="71"/>
      <c r="D29" s="101"/>
      <c r="E29" s="101"/>
      <c r="F29" s="72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</row>
    <row r="30" spans="2:46" x14ac:dyDescent="0.3">
      <c r="B30" s="75" t="s">
        <v>1</v>
      </c>
      <c r="C30" s="75" t="s">
        <v>336</v>
      </c>
      <c r="D30" s="106"/>
      <c r="E30" s="106"/>
      <c r="F30" s="76">
        <f>E30-D30</f>
        <v>0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</row>
    <row r="31" spans="2:46" ht="3" customHeight="1" x14ac:dyDescent="0.3">
      <c r="B31" s="71"/>
      <c r="C31" s="71"/>
      <c r="D31" s="101"/>
      <c r="E31" s="101"/>
      <c r="F31" s="72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</row>
    <row r="32" spans="2:46" x14ac:dyDescent="0.3">
      <c r="B32" s="174" t="s">
        <v>335</v>
      </c>
      <c r="C32" s="71" t="s">
        <v>337</v>
      </c>
      <c r="D32" s="101"/>
      <c r="E32" s="101"/>
      <c r="F32" s="72">
        <f>E32-D32</f>
        <v>0</v>
      </c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</row>
    <row r="33" spans="2:46" ht="3" customHeight="1" x14ac:dyDescent="0.3">
      <c r="B33" s="71"/>
      <c r="C33" s="71"/>
      <c r="D33" s="101"/>
      <c r="E33" s="101"/>
      <c r="F33" s="72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</row>
    <row r="34" spans="2:46" x14ac:dyDescent="0.3">
      <c r="B34" s="174" t="s">
        <v>335</v>
      </c>
      <c r="C34" s="71" t="s">
        <v>337</v>
      </c>
      <c r="D34" s="101"/>
      <c r="E34" s="101"/>
      <c r="F34" s="72">
        <f>E34-D34</f>
        <v>0</v>
      </c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</row>
    <row r="35" spans="2:46" ht="3" customHeight="1" x14ac:dyDescent="0.3">
      <c r="B35" s="71"/>
      <c r="C35" s="71"/>
      <c r="D35" s="101"/>
      <c r="E35" s="101"/>
      <c r="F35" s="72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</row>
    <row r="36" spans="2:46" x14ac:dyDescent="0.3">
      <c r="B36" s="174" t="s">
        <v>335</v>
      </c>
      <c r="C36" s="71" t="s">
        <v>337</v>
      </c>
      <c r="D36" s="101"/>
      <c r="E36" s="101"/>
      <c r="F36" s="72">
        <f>E36-D36</f>
        <v>0</v>
      </c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</row>
    <row r="37" spans="2:46" ht="3" customHeight="1" x14ac:dyDescent="0.3">
      <c r="B37" s="71"/>
      <c r="C37" s="71"/>
      <c r="D37" s="101"/>
      <c r="E37" s="101"/>
      <c r="F37" s="72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</row>
    <row r="38" spans="2:46" x14ac:dyDescent="0.3">
      <c r="B38" s="174" t="s">
        <v>335</v>
      </c>
      <c r="C38" s="71" t="s">
        <v>337</v>
      </c>
      <c r="D38" s="101"/>
      <c r="E38" s="101"/>
      <c r="F38" s="72">
        <f>E38-D38</f>
        <v>0</v>
      </c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</row>
    <row r="39" spans="2:46" ht="3" customHeight="1" x14ac:dyDescent="0.3">
      <c r="B39" s="71"/>
      <c r="C39" s="71"/>
      <c r="D39" s="101"/>
      <c r="E39" s="101"/>
      <c r="F39" s="72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</row>
    <row r="40" spans="2:46" x14ac:dyDescent="0.3">
      <c r="B40" s="174" t="s">
        <v>335</v>
      </c>
      <c r="C40" s="71" t="s">
        <v>337</v>
      </c>
      <c r="D40" s="101"/>
      <c r="E40" s="101"/>
      <c r="F40" s="72">
        <f>E40-D40</f>
        <v>0</v>
      </c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</row>
    <row r="41" spans="2:46" ht="3" customHeight="1" x14ac:dyDescent="0.3">
      <c r="B41" s="71"/>
      <c r="C41" s="71"/>
      <c r="D41" s="101"/>
      <c r="E41" s="101"/>
      <c r="F41" s="72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</row>
    <row r="42" spans="2:46" x14ac:dyDescent="0.3">
      <c r="B42" s="174" t="s">
        <v>335</v>
      </c>
      <c r="C42" s="71" t="s">
        <v>337</v>
      </c>
      <c r="D42" s="101"/>
      <c r="E42" s="101"/>
      <c r="F42" s="72">
        <f>E42-D42</f>
        <v>0</v>
      </c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</row>
    <row r="43" spans="2:46" ht="3" customHeight="1" x14ac:dyDescent="0.3">
      <c r="B43" s="71"/>
      <c r="C43" s="71"/>
      <c r="D43" s="101"/>
      <c r="E43" s="101"/>
      <c r="F43" s="72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</row>
    <row r="44" spans="2:46" x14ac:dyDescent="0.3">
      <c r="B44" s="174" t="s">
        <v>335</v>
      </c>
      <c r="C44" s="71" t="s">
        <v>337</v>
      </c>
      <c r="D44" s="101"/>
      <c r="E44" s="101"/>
      <c r="F44" s="72">
        <f>E44-D44</f>
        <v>0</v>
      </c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</row>
    <row r="45" spans="2:46" ht="3" customHeight="1" x14ac:dyDescent="0.3">
      <c r="B45" s="71"/>
      <c r="C45" s="71"/>
      <c r="D45" s="101"/>
      <c r="E45" s="101"/>
      <c r="F45" s="72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</row>
    <row r="46" spans="2:46" x14ac:dyDescent="0.3">
      <c r="B46" s="174" t="s">
        <v>335</v>
      </c>
      <c r="C46" s="71" t="s">
        <v>337</v>
      </c>
      <c r="D46" s="101"/>
      <c r="E46" s="101"/>
      <c r="F46" s="72">
        <f>E46-D46</f>
        <v>0</v>
      </c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</row>
    <row r="47" spans="2:46" ht="3" customHeight="1" x14ac:dyDescent="0.3">
      <c r="B47" s="71"/>
      <c r="C47" s="71"/>
      <c r="D47" s="101"/>
      <c r="E47" s="101"/>
      <c r="F47" s="72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</row>
    <row r="48" spans="2:46" x14ac:dyDescent="0.3">
      <c r="B48" s="174" t="s">
        <v>335</v>
      </c>
      <c r="C48" s="71" t="s">
        <v>337</v>
      </c>
      <c r="D48" s="101"/>
      <c r="E48" s="101"/>
      <c r="F48" s="72">
        <f>E48-D48</f>
        <v>0</v>
      </c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</row>
    <row r="49" spans="2:46" ht="3" customHeight="1" x14ac:dyDescent="0.3">
      <c r="B49" s="71"/>
      <c r="C49" s="71"/>
      <c r="D49" s="101"/>
      <c r="E49" s="101"/>
      <c r="F49" s="72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</row>
    <row r="50" spans="2:46" x14ac:dyDescent="0.3">
      <c r="B50" s="174" t="s">
        <v>335</v>
      </c>
      <c r="C50" s="71" t="s">
        <v>337</v>
      </c>
      <c r="D50" s="101"/>
      <c r="E50" s="101"/>
      <c r="F50" s="72">
        <f>E50-D50</f>
        <v>0</v>
      </c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</row>
    <row r="51" spans="2:46" ht="3" customHeight="1" x14ac:dyDescent="0.3">
      <c r="B51" s="71"/>
      <c r="C51" s="71"/>
      <c r="D51" s="101"/>
      <c r="E51" s="101"/>
      <c r="F51" s="72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</row>
    <row r="52" spans="2:46" x14ac:dyDescent="0.3">
      <c r="B52" s="75" t="s">
        <v>1</v>
      </c>
      <c r="C52" s="75" t="s">
        <v>336</v>
      </c>
      <c r="D52" s="106"/>
      <c r="E52" s="106"/>
      <c r="F52" s="76">
        <f>E52-D52</f>
        <v>0</v>
      </c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</row>
    <row r="53" spans="2:46" ht="3" customHeight="1" x14ac:dyDescent="0.3">
      <c r="B53" s="71"/>
      <c r="C53" s="71"/>
      <c r="D53" s="101"/>
      <c r="E53" s="101"/>
      <c r="F53" s="72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</row>
    <row r="54" spans="2:46" x14ac:dyDescent="0.3">
      <c r="B54" s="174" t="s">
        <v>335</v>
      </c>
      <c r="C54" s="71" t="s">
        <v>337</v>
      </c>
      <c r="D54" s="101"/>
      <c r="E54" s="101"/>
      <c r="F54" s="72">
        <f>E54-D54</f>
        <v>0</v>
      </c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</row>
    <row r="55" spans="2:46" ht="3" customHeight="1" x14ac:dyDescent="0.3">
      <c r="B55" s="71"/>
      <c r="C55" s="71"/>
      <c r="D55" s="101"/>
      <c r="E55" s="101"/>
      <c r="F55" s="72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</row>
    <row r="56" spans="2:46" x14ac:dyDescent="0.3">
      <c r="B56" s="174" t="s">
        <v>335</v>
      </c>
      <c r="C56" s="71" t="s">
        <v>337</v>
      </c>
      <c r="D56" s="101"/>
      <c r="E56" s="101"/>
      <c r="F56" s="72">
        <f>E56-D56</f>
        <v>0</v>
      </c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</row>
    <row r="57" spans="2:46" ht="3" customHeight="1" x14ac:dyDescent="0.3">
      <c r="B57" s="71"/>
      <c r="C57" s="71"/>
      <c r="D57" s="101"/>
      <c r="E57" s="101"/>
      <c r="F57" s="72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</row>
    <row r="58" spans="2:46" x14ac:dyDescent="0.3">
      <c r="B58" s="174" t="s">
        <v>335</v>
      </c>
      <c r="C58" s="71" t="s">
        <v>337</v>
      </c>
      <c r="D58" s="101"/>
      <c r="E58" s="101"/>
      <c r="F58" s="72">
        <f>E58-D58</f>
        <v>0</v>
      </c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</row>
    <row r="59" spans="2:46" ht="3" customHeight="1" x14ac:dyDescent="0.3">
      <c r="B59" s="71"/>
      <c r="C59" s="71"/>
      <c r="D59" s="101"/>
      <c r="E59" s="101"/>
      <c r="F59" s="72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</row>
    <row r="60" spans="2:46" x14ac:dyDescent="0.3">
      <c r="B60" s="174" t="s">
        <v>335</v>
      </c>
      <c r="C60" s="71" t="s">
        <v>337</v>
      </c>
      <c r="D60" s="101"/>
      <c r="E60" s="101"/>
      <c r="F60" s="72">
        <f>E60-D60</f>
        <v>0</v>
      </c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</row>
    <row r="61" spans="2:46" ht="3" customHeight="1" x14ac:dyDescent="0.3">
      <c r="B61" s="71"/>
      <c r="C61" s="71"/>
      <c r="D61" s="101"/>
      <c r="E61" s="101"/>
      <c r="F61" s="72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</row>
    <row r="62" spans="2:46" x14ac:dyDescent="0.3">
      <c r="B62" s="174" t="s">
        <v>335</v>
      </c>
      <c r="C62" s="71" t="s">
        <v>337</v>
      </c>
      <c r="D62" s="101"/>
      <c r="E62" s="101"/>
      <c r="F62" s="72">
        <f>E62-D62</f>
        <v>0</v>
      </c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</row>
    <row r="63" spans="2:46" ht="3" customHeight="1" x14ac:dyDescent="0.3">
      <c r="B63" s="71"/>
      <c r="C63" s="71"/>
      <c r="D63" s="101"/>
      <c r="E63" s="101"/>
      <c r="F63" s="72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</row>
    <row r="64" spans="2:46" x14ac:dyDescent="0.3">
      <c r="B64" s="174" t="s">
        <v>335</v>
      </c>
      <c r="C64" s="71" t="s">
        <v>337</v>
      </c>
      <c r="D64" s="101"/>
      <c r="E64" s="101"/>
      <c r="F64" s="72">
        <f>E64-D64</f>
        <v>0</v>
      </c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</row>
    <row r="65" spans="2:46" ht="3" customHeight="1" x14ac:dyDescent="0.3">
      <c r="B65" s="71"/>
      <c r="C65" s="71"/>
      <c r="D65" s="101"/>
      <c r="E65" s="101"/>
      <c r="F65" s="72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</row>
    <row r="66" spans="2:46" x14ac:dyDescent="0.3">
      <c r="B66" s="174" t="s">
        <v>335</v>
      </c>
      <c r="C66" s="71" t="s">
        <v>337</v>
      </c>
      <c r="D66" s="101"/>
      <c r="E66" s="101"/>
      <c r="F66" s="72">
        <f>E66-D66</f>
        <v>0</v>
      </c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</row>
    <row r="67" spans="2:46" ht="3" customHeight="1" x14ac:dyDescent="0.3">
      <c r="B67" s="71"/>
      <c r="C67" s="71"/>
      <c r="D67" s="101"/>
      <c r="E67" s="101"/>
      <c r="F67" s="72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</row>
    <row r="68" spans="2:46" x14ac:dyDescent="0.3">
      <c r="B68" s="174" t="s">
        <v>335</v>
      </c>
      <c r="C68" s="71" t="s">
        <v>337</v>
      </c>
      <c r="D68" s="101"/>
      <c r="E68" s="101"/>
      <c r="F68" s="72">
        <f>E68-D68</f>
        <v>0</v>
      </c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</row>
    <row r="69" spans="2:46" ht="3" customHeight="1" x14ac:dyDescent="0.3">
      <c r="B69" s="71"/>
      <c r="C69" s="71"/>
      <c r="D69" s="101"/>
      <c r="E69" s="101"/>
      <c r="F69" s="72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</row>
    <row r="70" spans="2:46" x14ac:dyDescent="0.3">
      <c r="B70" s="174" t="s">
        <v>335</v>
      </c>
      <c r="C70" s="71" t="s">
        <v>337</v>
      </c>
      <c r="D70" s="101"/>
      <c r="E70" s="101"/>
      <c r="F70" s="72">
        <f>E70-D70</f>
        <v>0</v>
      </c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</row>
    <row r="71" spans="2:46" ht="3" customHeight="1" x14ac:dyDescent="0.3">
      <c r="B71" s="71"/>
      <c r="C71" s="71"/>
      <c r="D71" s="101"/>
      <c r="E71" s="101"/>
      <c r="F71" s="72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</row>
    <row r="72" spans="2:46" x14ac:dyDescent="0.3">
      <c r="B72" s="174" t="s">
        <v>335</v>
      </c>
      <c r="C72" s="71" t="s">
        <v>337</v>
      </c>
      <c r="D72" s="101"/>
      <c r="E72" s="101"/>
      <c r="F72" s="72">
        <f>E72-D72</f>
        <v>0</v>
      </c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</row>
    <row r="73" spans="2:46" ht="3" customHeight="1" x14ac:dyDescent="0.3">
      <c r="B73" s="71"/>
      <c r="C73" s="71"/>
      <c r="D73" s="101"/>
      <c r="E73" s="101"/>
      <c r="F73" s="72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</row>
    <row r="74" spans="2:46" x14ac:dyDescent="0.3">
      <c r="B74" s="75" t="s">
        <v>1</v>
      </c>
      <c r="C74" s="75" t="s">
        <v>336</v>
      </c>
      <c r="D74" s="106"/>
      <c r="E74" s="106"/>
      <c r="F74" s="76">
        <f>E74-D74</f>
        <v>0</v>
      </c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73"/>
      <c r="AO74" s="173"/>
      <c r="AP74" s="173"/>
      <c r="AQ74" s="173"/>
      <c r="AR74" s="173"/>
      <c r="AS74" s="173"/>
      <c r="AT74" s="173"/>
    </row>
    <row r="75" spans="2:46" ht="3" customHeight="1" x14ac:dyDescent="0.3">
      <c r="B75" s="71"/>
      <c r="C75" s="71"/>
      <c r="D75" s="101"/>
      <c r="E75" s="101"/>
      <c r="F75" s="72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</row>
    <row r="76" spans="2:46" x14ac:dyDescent="0.3">
      <c r="B76" s="174" t="s">
        <v>335</v>
      </c>
      <c r="C76" s="71" t="s">
        <v>337</v>
      </c>
      <c r="D76" s="101"/>
      <c r="E76" s="101"/>
      <c r="F76" s="72">
        <f>E76-D76</f>
        <v>0</v>
      </c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</row>
    <row r="77" spans="2:46" ht="3" customHeight="1" x14ac:dyDescent="0.3">
      <c r="B77" s="71"/>
      <c r="C77" s="71"/>
      <c r="D77" s="101"/>
      <c r="E77" s="101"/>
      <c r="F77" s="72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</row>
    <row r="78" spans="2:46" x14ac:dyDescent="0.3">
      <c r="B78" s="174" t="s">
        <v>335</v>
      </c>
      <c r="C78" s="71" t="s">
        <v>337</v>
      </c>
      <c r="D78" s="101"/>
      <c r="E78" s="101"/>
      <c r="F78" s="72">
        <f>E78-D78</f>
        <v>0</v>
      </c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</row>
    <row r="79" spans="2:46" ht="3" customHeight="1" x14ac:dyDescent="0.3">
      <c r="B79" s="71"/>
      <c r="C79" s="71"/>
      <c r="D79" s="101"/>
      <c r="E79" s="101"/>
      <c r="F79" s="72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</row>
    <row r="80" spans="2:46" x14ac:dyDescent="0.3">
      <c r="B80" s="174" t="s">
        <v>335</v>
      </c>
      <c r="C80" s="71" t="s">
        <v>337</v>
      </c>
      <c r="D80" s="101"/>
      <c r="E80" s="101"/>
      <c r="F80" s="72">
        <f>E80-D80</f>
        <v>0</v>
      </c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</row>
    <row r="81" spans="2:46" ht="3" customHeight="1" x14ac:dyDescent="0.3">
      <c r="B81" s="71"/>
      <c r="C81" s="71"/>
      <c r="D81" s="101"/>
      <c r="E81" s="101"/>
      <c r="F81" s="72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</row>
    <row r="82" spans="2:46" x14ac:dyDescent="0.3">
      <c r="B82" s="174" t="s">
        <v>335</v>
      </c>
      <c r="C82" s="71" t="s">
        <v>337</v>
      </c>
      <c r="D82" s="101"/>
      <c r="E82" s="101"/>
      <c r="F82" s="72">
        <f>E82-D82</f>
        <v>0</v>
      </c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</row>
    <row r="83" spans="2:46" ht="3" customHeight="1" x14ac:dyDescent="0.3">
      <c r="B83" s="71"/>
      <c r="C83" s="71"/>
      <c r="D83" s="101"/>
      <c r="E83" s="101"/>
      <c r="F83" s="72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</row>
    <row r="84" spans="2:46" x14ac:dyDescent="0.3">
      <c r="B84" s="174" t="s">
        <v>335</v>
      </c>
      <c r="C84" s="71" t="s">
        <v>337</v>
      </c>
      <c r="D84" s="101"/>
      <c r="E84" s="101"/>
      <c r="F84" s="72">
        <f>E84-D84</f>
        <v>0</v>
      </c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</row>
    <row r="85" spans="2:46" ht="3" customHeight="1" x14ac:dyDescent="0.3">
      <c r="B85" s="71"/>
      <c r="C85" s="71"/>
      <c r="D85" s="101"/>
      <c r="E85" s="101"/>
      <c r="F85" s="72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</row>
    <row r="86" spans="2:46" x14ac:dyDescent="0.3">
      <c r="B86" s="174" t="s">
        <v>335</v>
      </c>
      <c r="C86" s="71" t="s">
        <v>337</v>
      </c>
      <c r="D86" s="101"/>
      <c r="E86" s="101"/>
      <c r="F86" s="72">
        <f>E86-D86</f>
        <v>0</v>
      </c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</row>
    <row r="87" spans="2:46" ht="3" customHeight="1" x14ac:dyDescent="0.3">
      <c r="B87" s="71"/>
      <c r="C87" s="71"/>
      <c r="D87" s="101"/>
      <c r="E87" s="101"/>
      <c r="F87" s="72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</row>
    <row r="88" spans="2:46" x14ac:dyDescent="0.3">
      <c r="B88" s="174" t="s">
        <v>335</v>
      </c>
      <c r="C88" s="71" t="s">
        <v>337</v>
      </c>
      <c r="D88" s="101"/>
      <c r="E88" s="101"/>
      <c r="F88" s="72">
        <f>E88-D88</f>
        <v>0</v>
      </c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</row>
    <row r="89" spans="2:46" ht="3" customHeight="1" x14ac:dyDescent="0.3">
      <c r="B89" s="71"/>
      <c r="C89" s="71"/>
      <c r="D89" s="101"/>
      <c r="E89" s="101"/>
      <c r="F89" s="72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</row>
    <row r="90" spans="2:46" x14ac:dyDescent="0.3">
      <c r="B90" s="174" t="s">
        <v>335</v>
      </c>
      <c r="C90" s="71" t="s">
        <v>337</v>
      </c>
      <c r="D90" s="101"/>
      <c r="E90" s="101"/>
      <c r="F90" s="72">
        <f>E90-D90</f>
        <v>0</v>
      </c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</row>
    <row r="91" spans="2:46" ht="3" customHeight="1" x14ac:dyDescent="0.3">
      <c r="B91" s="71"/>
      <c r="C91" s="71"/>
      <c r="D91" s="101"/>
      <c r="E91" s="101"/>
      <c r="F91" s="72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</row>
    <row r="92" spans="2:46" x14ac:dyDescent="0.3">
      <c r="B92" s="174" t="s">
        <v>335</v>
      </c>
      <c r="C92" s="71" t="s">
        <v>337</v>
      </c>
      <c r="D92" s="101"/>
      <c r="E92" s="101"/>
      <c r="F92" s="72">
        <f>E92-D92</f>
        <v>0</v>
      </c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</row>
    <row r="93" spans="2:46" ht="3" customHeight="1" x14ac:dyDescent="0.3">
      <c r="B93" s="71"/>
      <c r="C93" s="71"/>
      <c r="D93" s="101"/>
      <c r="E93" s="101"/>
      <c r="F93" s="72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</row>
    <row r="94" spans="2:46" x14ac:dyDescent="0.3">
      <c r="B94" s="174" t="s">
        <v>335</v>
      </c>
      <c r="C94" s="71" t="s">
        <v>337</v>
      </c>
      <c r="D94" s="101"/>
      <c r="E94" s="101"/>
      <c r="F94" s="72">
        <f>E94-D94</f>
        <v>0</v>
      </c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</row>
    <row r="95" spans="2:46" ht="3" customHeight="1" x14ac:dyDescent="0.3">
      <c r="B95" s="71"/>
      <c r="C95" s="71"/>
      <c r="D95" s="101"/>
      <c r="E95" s="101"/>
      <c r="F95" s="72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</row>
    <row r="96" spans="2:46" x14ac:dyDescent="0.3">
      <c r="B96" s="75" t="s">
        <v>1</v>
      </c>
      <c r="C96" s="75" t="s">
        <v>336</v>
      </c>
      <c r="D96" s="106"/>
      <c r="E96" s="106"/>
      <c r="F96" s="76">
        <f>E96-D96</f>
        <v>0</v>
      </c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73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173"/>
      <c r="AK96" s="173"/>
      <c r="AL96" s="173"/>
      <c r="AM96" s="173"/>
      <c r="AN96" s="173"/>
      <c r="AO96" s="173"/>
      <c r="AP96" s="173"/>
      <c r="AQ96" s="173"/>
      <c r="AR96" s="173"/>
      <c r="AS96" s="173"/>
      <c r="AT96" s="173"/>
    </row>
    <row r="97" spans="2:46" ht="3" customHeight="1" x14ac:dyDescent="0.3">
      <c r="B97" s="71"/>
      <c r="C97" s="71"/>
      <c r="D97" s="101"/>
      <c r="E97" s="101"/>
      <c r="F97" s="72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</row>
    <row r="98" spans="2:46" x14ac:dyDescent="0.3">
      <c r="B98" s="174" t="s">
        <v>335</v>
      </c>
      <c r="C98" s="71" t="s">
        <v>337</v>
      </c>
      <c r="D98" s="101"/>
      <c r="E98" s="101"/>
      <c r="F98" s="72">
        <f>E98-D98</f>
        <v>0</v>
      </c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</row>
    <row r="99" spans="2:46" ht="3" customHeight="1" x14ac:dyDescent="0.3">
      <c r="B99" s="71"/>
      <c r="C99" s="71"/>
      <c r="D99" s="101"/>
      <c r="E99" s="101"/>
      <c r="F99" s="72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</row>
    <row r="100" spans="2:46" x14ac:dyDescent="0.3">
      <c r="B100" s="174" t="s">
        <v>335</v>
      </c>
      <c r="C100" s="71" t="s">
        <v>337</v>
      </c>
      <c r="D100" s="101"/>
      <c r="E100" s="101"/>
      <c r="F100" s="72">
        <f>E100-D100</f>
        <v>0</v>
      </c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</row>
    <row r="101" spans="2:46" ht="3" customHeight="1" x14ac:dyDescent="0.3">
      <c r="B101" s="71"/>
      <c r="C101" s="71"/>
      <c r="D101" s="101"/>
      <c r="E101" s="101"/>
      <c r="F101" s="72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</row>
    <row r="102" spans="2:46" x14ac:dyDescent="0.3">
      <c r="B102" s="174" t="s">
        <v>335</v>
      </c>
      <c r="C102" s="71" t="s">
        <v>337</v>
      </c>
      <c r="D102" s="101"/>
      <c r="E102" s="101"/>
      <c r="F102" s="72">
        <f>E102-D102</f>
        <v>0</v>
      </c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</row>
    <row r="103" spans="2:46" ht="3" customHeight="1" x14ac:dyDescent="0.3">
      <c r="B103" s="71"/>
      <c r="C103" s="71"/>
      <c r="D103" s="101"/>
      <c r="E103" s="101"/>
      <c r="F103" s="72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</row>
    <row r="104" spans="2:46" x14ac:dyDescent="0.3">
      <c r="B104" s="174" t="s">
        <v>335</v>
      </c>
      <c r="C104" s="71" t="s">
        <v>337</v>
      </c>
      <c r="D104" s="101"/>
      <c r="E104" s="101"/>
      <c r="F104" s="72">
        <f>E104-D104</f>
        <v>0</v>
      </c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</row>
    <row r="105" spans="2:46" ht="3" customHeight="1" x14ac:dyDescent="0.3">
      <c r="B105" s="71"/>
      <c r="C105" s="71"/>
      <c r="D105" s="101"/>
      <c r="E105" s="101"/>
      <c r="F105" s="72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</row>
    <row r="106" spans="2:46" x14ac:dyDescent="0.3">
      <c r="B106" s="174" t="s">
        <v>335</v>
      </c>
      <c r="C106" s="71" t="s">
        <v>337</v>
      </c>
      <c r="D106" s="101"/>
      <c r="E106" s="101"/>
      <c r="F106" s="72">
        <f>E106-D106</f>
        <v>0</v>
      </c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</row>
    <row r="107" spans="2:46" ht="3" customHeight="1" x14ac:dyDescent="0.3">
      <c r="B107" s="71"/>
      <c r="C107" s="71"/>
      <c r="D107" s="101"/>
      <c r="E107" s="101"/>
      <c r="F107" s="72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</row>
    <row r="108" spans="2:46" x14ac:dyDescent="0.3">
      <c r="B108" s="174" t="s">
        <v>335</v>
      </c>
      <c r="C108" s="71" t="s">
        <v>337</v>
      </c>
      <c r="D108" s="101"/>
      <c r="E108" s="101"/>
      <c r="F108" s="72">
        <f>E108-D108</f>
        <v>0</v>
      </c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</row>
    <row r="109" spans="2:46" ht="3" customHeight="1" x14ac:dyDescent="0.3">
      <c r="B109" s="71"/>
      <c r="C109" s="71"/>
      <c r="D109" s="101"/>
      <c r="E109" s="101"/>
      <c r="F109" s="72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</row>
    <row r="110" spans="2:46" x14ac:dyDescent="0.3">
      <c r="B110" s="174" t="s">
        <v>335</v>
      </c>
      <c r="C110" s="71" t="s">
        <v>337</v>
      </c>
      <c r="D110" s="101"/>
      <c r="E110" s="101"/>
      <c r="F110" s="72">
        <f>E110-D110</f>
        <v>0</v>
      </c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</row>
    <row r="111" spans="2:46" ht="3" customHeight="1" x14ac:dyDescent="0.3">
      <c r="B111" s="71"/>
      <c r="C111" s="71"/>
      <c r="D111" s="101"/>
      <c r="E111" s="101"/>
      <c r="F111" s="72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</row>
    <row r="112" spans="2:46" x14ac:dyDescent="0.3">
      <c r="B112" s="174" t="s">
        <v>335</v>
      </c>
      <c r="C112" s="71" t="s">
        <v>337</v>
      </c>
      <c r="D112" s="101"/>
      <c r="E112" s="101"/>
      <c r="F112" s="72">
        <f>E112-D112</f>
        <v>0</v>
      </c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</row>
    <row r="113" spans="2:46" ht="3" customHeight="1" x14ac:dyDescent="0.3">
      <c r="B113" s="71"/>
      <c r="C113" s="71"/>
      <c r="D113" s="101"/>
      <c r="E113" s="101"/>
      <c r="F113" s="72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</row>
    <row r="114" spans="2:46" x14ac:dyDescent="0.3">
      <c r="B114" s="174" t="s">
        <v>335</v>
      </c>
      <c r="C114" s="71" t="s">
        <v>337</v>
      </c>
      <c r="D114" s="101"/>
      <c r="E114" s="101"/>
      <c r="F114" s="72">
        <f>E114-D114</f>
        <v>0</v>
      </c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</row>
    <row r="115" spans="2:46" ht="3" customHeight="1" x14ac:dyDescent="0.3">
      <c r="B115" s="71"/>
      <c r="C115" s="71"/>
      <c r="D115" s="101"/>
      <c r="E115" s="101"/>
      <c r="F115" s="72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</row>
    <row r="116" spans="2:46" x14ac:dyDescent="0.3">
      <c r="B116" s="174" t="s">
        <v>335</v>
      </c>
      <c r="C116" s="71" t="s">
        <v>337</v>
      </c>
      <c r="D116" s="101"/>
      <c r="E116" s="101"/>
      <c r="F116" s="72">
        <f>E116-D116</f>
        <v>0</v>
      </c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</row>
    <row r="117" spans="2:46" ht="3" customHeight="1" x14ac:dyDescent="0.3">
      <c r="B117" s="71"/>
      <c r="C117" s="71"/>
      <c r="D117" s="101"/>
      <c r="E117" s="101"/>
      <c r="F117" s="72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</row>
    <row r="118" spans="2:46" x14ac:dyDescent="0.3">
      <c r="B118" s="75" t="s">
        <v>1</v>
      </c>
      <c r="C118" s="75" t="s">
        <v>336</v>
      </c>
      <c r="D118" s="106"/>
      <c r="E118" s="106"/>
      <c r="F118" s="76">
        <f>E118-D118</f>
        <v>0</v>
      </c>
      <c r="G118" s="173"/>
      <c r="H118" s="173"/>
      <c r="I118" s="173"/>
      <c r="J118" s="173"/>
      <c r="K118" s="173"/>
      <c r="L118" s="173"/>
      <c r="M118" s="173"/>
      <c r="N118" s="173"/>
      <c r="O118" s="173"/>
      <c r="P118" s="173"/>
      <c r="Q118" s="173"/>
      <c r="R118" s="173"/>
      <c r="S118" s="173"/>
      <c r="T118" s="173"/>
      <c r="U118" s="173"/>
      <c r="V118" s="173"/>
      <c r="W118" s="173"/>
      <c r="X118" s="173"/>
      <c r="Y118" s="173"/>
      <c r="Z118" s="173"/>
      <c r="AA118" s="173"/>
      <c r="AB118" s="173"/>
      <c r="AC118" s="173"/>
      <c r="AD118" s="173"/>
      <c r="AE118" s="173"/>
      <c r="AF118" s="173"/>
      <c r="AG118" s="173"/>
      <c r="AH118" s="173"/>
      <c r="AI118" s="173"/>
      <c r="AJ118" s="173"/>
      <c r="AK118" s="173"/>
      <c r="AL118" s="173"/>
      <c r="AM118" s="173"/>
      <c r="AN118" s="173"/>
      <c r="AO118" s="173"/>
      <c r="AP118" s="173"/>
      <c r="AQ118" s="173"/>
      <c r="AR118" s="173"/>
      <c r="AS118" s="173"/>
      <c r="AT118" s="173"/>
    </row>
    <row r="119" spans="2:46" ht="3" customHeight="1" x14ac:dyDescent="0.3">
      <c r="B119" s="71"/>
      <c r="C119" s="71"/>
      <c r="D119" s="101"/>
      <c r="E119" s="101"/>
      <c r="F119" s="72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</row>
    <row r="120" spans="2:46" x14ac:dyDescent="0.3">
      <c r="B120" s="174" t="s">
        <v>335</v>
      </c>
      <c r="C120" s="71" t="s">
        <v>337</v>
      </c>
      <c r="D120" s="101"/>
      <c r="E120" s="101"/>
      <c r="F120" s="72">
        <f>E120-D120</f>
        <v>0</v>
      </c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</row>
    <row r="121" spans="2:46" ht="3" customHeight="1" x14ac:dyDescent="0.3">
      <c r="B121" s="71"/>
      <c r="C121" s="71"/>
      <c r="D121" s="101"/>
      <c r="E121" s="101"/>
      <c r="F121" s="72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</row>
    <row r="122" spans="2:46" x14ac:dyDescent="0.3">
      <c r="B122" s="174" t="s">
        <v>335</v>
      </c>
      <c r="C122" s="71" t="s">
        <v>337</v>
      </c>
      <c r="D122" s="101"/>
      <c r="E122" s="101"/>
      <c r="F122" s="72">
        <f>E122-D122</f>
        <v>0</v>
      </c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</row>
    <row r="123" spans="2:46" ht="3" customHeight="1" x14ac:dyDescent="0.3">
      <c r="B123" s="71"/>
      <c r="C123" s="71"/>
      <c r="D123" s="101"/>
      <c r="E123" s="101"/>
      <c r="F123" s="72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</row>
    <row r="124" spans="2:46" x14ac:dyDescent="0.3">
      <c r="B124" s="174" t="s">
        <v>335</v>
      </c>
      <c r="C124" s="71" t="s">
        <v>337</v>
      </c>
      <c r="D124" s="101"/>
      <c r="E124" s="101"/>
      <c r="F124" s="72">
        <f>E124-D124</f>
        <v>0</v>
      </c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</row>
    <row r="125" spans="2:46" ht="3" customHeight="1" x14ac:dyDescent="0.3">
      <c r="B125" s="71"/>
      <c r="C125" s="71"/>
      <c r="D125" s="101"/>
      <c r="E125" s="101"/>
      <c r="F125" s="72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</row>
    <row r="126" spans="2:46" x14ac:dyDescent="0.3">
      <c r="B126" s="174" t="s">
        <v>335</v>
      </c>
      <c r="C126" s="71" t="s">
        <v>337</v>
      </c>
      <c r="D126" s="101"/>
      <c r="E126" s="101"/>
      <c r="F126" s="72">
        <f>E126-D126</f>
        <v>0</v>
      </c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</row>
    <row r="127" spans="2:46" ht="3" customHeight="1" x14ac:dyDescent="0.3">
      <c r="B127" s="71"/>
      <c r="C127" s="71"/>
      <c r="D127" s="101"/>
      <c r="E127" s="101"/>
      <c r="F127" s="72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</row>
    <row r="128" spans="2:46" x14ac:dyDescent="0.3">
      <c r="B128" s="174" t="s">
        <v>335</v>
      </c>
      <c r="C128" s="71" t="s">
        <v>337</v>
      </c>
      <c r="D128" s="101"/>
      <c r="E128" s="101"/>
      <c r="F128" s="72">
        <f>E128-D128</f>
        <v>0</v>
      </c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</row>
    <row r="129" spans="2:46" ht="3" customHeight="1" x14ac:dyDescent="0.3">
      <c r="B129" s="71"/>
      <c r="C129" s="71"/>
      <c r="D129" s="101"/>
      <c r="E129" s="101"/>
      <c r="F129" s="72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</row>
    <row r="130" spans="2:46" x14ac:dyDescent="0.3">
      <c r="B130" s="174" t="s">
        <v>335</v>
      </c>
      <c r="C130" s="71" t="s">
        <v>337</v>
      </c>
      <c r="D130" s="101"/>
      <c r="E130" s="101"/>
      <c r="F130" s="72">
        <f>E130-D130</f>
        <v>0</v>
      </c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</row>
    <row r="131" spans="2:46" ht="3" customHeight="1" x14ac:dyDescent="0.3">
      <c r="B131" s="71"/>
      <c r="C131" s="71"/>
      <c r="D131" s="101"/>
      <c r="E131" s="101"/>
      <c r="F131" s="72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</row>
    <row r="132" spans="2:46" x14ac:dyDescent="0.3">
      <c r="B132" s="174" t="s">
        <v>335</v>
      </c>
      <c r="C132" s="71" t="s">
        <v>337</v>
      </c>
      <c r="D132" s="101"/>
      <c r="E132" s="101"/>
      <c r="F132" s="72">
        <f>E132-D132</f>
        <v>0</v>
      </c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</row>
    <row r="133" spans="2:46" ht="3" customHeight="1" x14ac:dyDescent="0.3">
      <c r="B133" s="71"/>
      <c r="C133" s="71"/>
      <c r="D133" s="101"/>
      <c r="E133" s="101"/>
      <c r="F133" s="72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</row>
    <row r="134" spans="2:46" x14ac:dyDescent="0.3">
      <c r="B134" s="174" t="s">
        <v>335</v>
      </c>
      <c r="C134" s="71" t="s">
        <v>337</v>
      </c>
      <c r="D134" s="101"/>
      <c r="E134" s="101"/>
      <c r="F134" s="72">
        <f>E134-D134</f>
        <v>0</v>
      </c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</row>
    <row r="135" spans="2:46" ht="3" customHeight="1" x14ac:dyDescent="0.3">
      <c r="B135" s="71"/>
      <c r="C135" s="71"/>
      <c r="D135" s="101"/>
      <c r="E135" s="101"/>
      <c r="F135" s="72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</row>
    <row r="136" spans="2:46" x14ac:dyDescent="0.3">
      <c r="B136" s="174" t="s">
        <v>335</v>
      </c>
      <c r="C136" s="71" t="s">
        <v>337</v>
      </c>
      <c r="D136" s="101"/>
      <c r="E136" s="101"/>
      <c r="F136" s="72">
        <f>E136-D136</f>
        <v>0</v>
      </c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</row>
    <row r="137" spans="2:46" ht="3" customHeight="1" x14ac:dyDescent="0.3">
      <c r="B137" s="71"/>
      <c r="C137" s="71"/>
      <c r="D137" s="101"/>
      <c r="E137" s="101"/>
      <c r="F137" s="72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</row>
    <row r="138" spans="2:46" x14ac:dyDescent="0.3">
      <c r="B138" s="174" t="s">
        <v>335</v>
      </c>
      <c r="C138" s="71" t="s">
        <v>337</v>
      </c>
      <c r="D138" s="101"/>
      <c r="E138" s="101"/>
      <c r="F138" s="72">
        <f>E138-D138</f>
        <v>0</v>
      </c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</row>
    <row r="139" spans="2:46" ht="3" customHeight="1" x14ac:dyDescent="0.3">
      <c r="B139" s="71"/>
      <c r="C139" s="71"/>
      <c r="D139" s="101"/>
      <c r="E139" s="101"/>
      <c r="F139" s="72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</row>
    <row r="140" spans="2:46" x14ac:dyDescent="0.3">
      <c r="B140" s="75" t="s">
        <v>1</v>
      </c>
      <c r="C140" s="75" t="s">
        <v>336</v>
      </c>
      <c r="D140" s="106"/>
      <c r="E140" s="106"/>
      <c r="F140" s="76">
        <f>E140-D140</f>
        <v>0</v>
      </c>
      <c r="G140" s="173"/>
      <c r="H140" s="173"/>
      <c r="I140" s="173"/>
      <c r="J140" s="173"/>
      <c r="K140" s="173"/>
      <c r="L140" s="173"/>
      <c r="M140" s="173"/>
      <c r="N140" s="173"/>
      <c r="O140" s="173"/>
      <c r="P140" s="173"/>
      <c r="Q140" s="173"/>
      <c r="R140" s="173"/>
      <c r="S140" s="173"/>
      <c r="T140" s="173"/>
      <c r="U140" s="173"/>
      <c r="V140" s="173"/>
      <c r="W140" s="173"/>
      <c r="X140" s="173"/>
      <c r="Y140" s="173"/>
      <c r="Z140" s="173"/>
      <c r="AA140" s="173"/>
      <c r="AB140" s="173"/>
      <c r="AC140" s="173"/>
      <c r="AD140" s="173"/>
      <c r="AE140" s="173"/>
      <c r="AF140" s="173"/>
      <c r="AG140" s="173"/>
      <c r="AH140" s="173"/>
      <c r="AI140" s="173"/>
      <c r="AJ140" s="173"/>
      <c r="AK140" s="173"/>
      <c r="AL140" s="173"/>
      <c r="AM140" s="173"/>
      <c r="AN140" s="173"/>
      <c r="AO140" s="173"/>
      <c r="AP140" s="173"/>
      <c r="AQ140" s="173"/>
      <c r="AR140" s="173"/>
      <c r="AS140" s="173"/>
      <c r="AT140" s="173"/>
    </row>
    <row r="141" spans="2:46" ht="3" customHeight="1" x14ac:dyDescent="0.3">
      <c r="B141" s="71"/>
      <c r="C141" s="71"/>
      <c r="D141" s="101"/>
      <c r="E141" s="101"/>
      <c r="F141" s="72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</row>
    <row r="142" spans="2:46" x14ac:dyDescent="0.3">
      <c r="B142" s="174" t="s">
        <v>335</v>
      </c>
      <c r="C142" s="71" t="s">
        <v>337</v>
      </c>
      <c r="D142" s="101"/>
      <c r="E142" s="101"/>
      <c r="F142" s="72">
        <f>E142-D142</f>
        <v>0</v>
      </c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</row>
    <row r="143" spans="2:46" ht="3" customHeight="1" x14ac:dyDescent="0.3">
      <c r="B143" s="71"/>
      <c r="C143" s="71"/>
      <c r="D143" s="101"/>
      <c r="E143" s="101"/>
      <c r="F143" s="72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</row>
    <row r="144" spans="2:46" x14ac:dyDescent="0.3">
      <c r="B144" s="174" t="s">
        <v>335</v>
      </c>
      <c r="C144" s="71" t="s">
        <v>337</v>
      </c>
      <c r="D144" s="101"/>
      <c r="E144" s="101"/>
      <c r="F144" s="72">
        <f>E144-D144</f>
        <v>0</v>
      </c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</row>
    <row r="145" spans="2:46" ht="3" customHeight="1" x14ac:dyDescent="0.3">
      <c r="B145" s="71"/>
      <c r="C145" s="71"/>
      <c r="D145" s="101"/>
      <c r="E145" s="101"/>
      <c r="F145" s="72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</row>
    <row r="146" spans="2:46" x14ac:dyDescent="0.3">
      <c r="B146" s="174" t="s">
        <v>335</v>
      </c>
      <c r="C146" s="71" t="s">
        <v>337</v>
      </c>
      <c r="D146" s="101"/>
      <c r="E146" s="101"/>
      <c r="F146" s="72">
        <f>E146-D146</f>
        <v>0</v>
      </c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</row>
    <row r="147" spans="2:46" ht="3" customHeight="1" x14ac:dyDescent="0.3">
      <c r="B147" s="71"/>
      <c r="C147" s="71"/>
      <c r="D147" s="101"/>
      <c r="E147" s="101"/>
      <c r="F147" s="72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</row>
    <row r="148" spans="2:46" x14ac:dyDescent="0.3">
      <c r="B148" s="174" t="s">
        <v>335</v>
      </c>
      <c r="C148" s="71" t="s">
        <v>337</v>
      </c>
      <c r="D148" s="101"/>
      <c r="E148" s="101"/>
      <c r="F148" s="72">
        <f>E148-D148</f>
        <v>0</v>
      </c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</row>
    <row r="149" spans="2:46" ht="3" customHeight="1" x14ac:dyDescent="0.3">
      <c r="B149" s="71"/>
      <c r="C149" s="71"/>
      <c r="D149" s="101"/>
      <c r="E149" s="101"/>
      <c r="F149" s="72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</row>
    <row r="150" spans="2:46" x14ac:dyDescent="0.3">
      <c r="B150" s="174" t="s">
        <v>335</v>
      </c>
      <c r="C150" s="71" t="s">
        <v>337</v>
      </c>
      <c r="D150" s="101"/>
      <c r="E150" s="101"/>
      <c r="F150" s="72">
        <f>E150-D150</f>
        <v>0</v>
      </c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</row>
    <row r="151" spans="2:46" ht="3" customHeight="1" x14ac:dyDescent="0.3">
      <c r="B151" s="71"/>
      <c r="C151" s="71"/>
      <c r="D151" s="101"/>
      <c r="E151" s="101"/>
      <c r="F151" s="72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</row>
    <row r="152" spans="2:46" x14ac:dyDescent="0.3">
      <c r="B152" s="174" t="s">
        <v>335</v>
      </c>
      <c r="C152" s="71" t="s">
        <v>337</v>
      </c>
      <c r="D152" s="101"/>
      <c r="E152" s="101"/>
      <c r="F152" s="72">
        <f>E152-D152</f>
        <v>0</v>
      </c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</row>
    <row r="153" spans="2:46" ht="3" customHeight="1" x14ac:dyDescent="0.3">
      <c r="B153" s="71"/>
      <c r="C153" s="71"/>
      <c r="D153" s="101"/>
      <c r="E153" s="101"/>
      <c r="F153" s="72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</row>
    <row r="154" spans="2:46" x14ac:dyDescent="0.3">
      <c r="B154" s="174" t="s">
        <v>335</v>
      </c>
      <c r="C154" s="71" t="s">
        <v>337</v>
      </c>
      <c r="D154" s="101"/>
      <c r="E154" s="101"/>
      <c r="F154" s="72">
        <f>E154-D154</f>
        <v>0</v>
      </c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</row>
    <row r="155" spans="2:46" ht="3" customHeight="1" x14ac:dyDescent="0.3">
      <c r="B155" s="71"/>
      <c r="C155" s="71"/>
      <c r="D155" s="101"/>
      <c r="E155" s="101"/>
      <c r="F155" s="72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</row>
    <row r="156" spans="2:46" x14ac:dyDescent="0.3">
      <c r="B156" s="174" t="s">
        <v>335</v>
      </c>
      <c r="C156" s="71" t="s">
        <v>337</v>
      </c>
      <c r="D156" s="101"/>
      <c r="E156" s="101"/>
      <c r="F156" s="72">
        <f>E156-D156</f>
        <v>0</v>
      </c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</row>
    <row r="157" spans="2:46" ht="3" customHeight="1" x14ac:dyDescent="0.3">
      <c r="B157" s="71"/>
      <c r="C157" s="71"/>
      <c r="D157" s="101"/>
      <c r="E157" s="101"/>
      <c r="F157" s="72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</row>
    <row r="158" spans="2:46" x14ac:dyDescent="0.3">
      <c r="B158" s="174" t="s">
        <v>335</v>
      </c>
      <c r="C158" s="71" t="s">
        <v>337</v>
      </c>
      <c r="D158" s="101"/>
      <c r="E158" s="101"/>
      <c r="F158" s="72">
        <f>E158-D158</f>
        <v>0</v>
      </c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</row>
    <row r="159" spans="2:46" ht="3" customHeight="1" x14ac:dyDescent="0.3">
      <c r="B159" s="71"/>
      <c r="C159" s="71"/>
      <c r="D159" s="101"/>
      <c r="E159" s="101"/>
      <c r="F159" s="72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</row>
    <row r="160" spans="2:46" x14ac:dyDescent="0.3">
      <c r="B160" s="174" t="s">
        <v>335</v>
      </c>
      <c r="C160" s="71" t="s">
        <v>337</v>
      </c>
      <c r="D160" s="101"/>
      <c r="E160" s="101"/>
      <c r="F160" s="72">
        <f>E160-D160</f>
        <v>0</v>
      </c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</row>
    <row r="161" spans="2:46" ht="3" customHeight="1" x14ac:dyDescent="0.3">
      <c r="B161" s="71"/>
      <c r="C161" s="71"/>
      <c r="D161" s="101"/>
      <c r="E161" s="101"/>
      <c r="F161" s="72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</row>
    <row r="162" spans="2:46" x14ac:dyDescent="0.3">
      <c r="B162" s="75" t="s">
        <v>1</v>
      </c>
      <c r="C162" s="75" t="s">
        <v>336</v>
      </c>
      <c r="D162" s="106"/>
      <c r="E162" s="106"/>
      <c r="F162" s="76">
        <f>E162-D162</f>
        <v>0</v>
      </c>
      <c r="G162" s="173"/>
      <c r="H162" s="173"/>
      <c r="I162" s="173"/>
      <c r="J162" s="173"/>
      <c r="K162" s="173"/>
      <c r="L162" s="173"/>
      <c r="M162" s="173"/>
      <c r="N162" s="173"/>
      <c r="O162" s="173"/>
      <c r="P162" s="173"/>
      <c r="Q162" s="173"/>
      <c r="R162" s="173"/>
      <c r="S162" s="173"/>
      <c r="T162" s="173"/>
      <c r="U162" s="173"/>
      <c r="V162" s="173"/>
      <c r="W162" s="173"/>
      <c r="X162" s="173"/>
      <c r="Y162" s="173"/>
      <c r="Z162" s="173"/>
      <c r="AA162" s="173"/>
      <c r="AB162" s="173"/>
      <c r="AC162" s="173"/>
      <c r="AD162" s="173"/>
      <c r="AE162" s="173"/>
      <c r="AF162" s="173"/>
      <c r="AG162" s="173"/>
      <c r="AH162" s="173"/>
      <c r="AI162" s="173"/>
      <c r="AJ162" s="173"/>
      <c r="AK162" s="173"/>
      <c r="AL162" s="173"/>
      <c r="AM162" s="173"/>
      <c r="AN162" s="173"/>
      <c r="AO162" s="173"/>
      <c r="AP162" s="173"/>
      <c r="AQ162" s="173"/>
      <c r="AR162" s="173"/>
      <c r="AS162" s="173"/>
      <c r="AT162" s="173"/>
    </row>
    <row r="163" spans="2:46" ht="3" customHeight="1" x14ac:dyDescent="0.3">
      <c r="B163" s="71"/>
      <c r="C163" s="71"/>
      <c r="D163" s="101"/>
      <c r="E163" s="101"/>
      <c r="F163" s="72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</row>
    <row r="164" spans="2:46" x14ac:dyDescent="0.3">
      <c r="B164" s="174" t="s">
        <v>335</v>
      </c>
      <c r="C164" s="71" t="s">
        <v>337</v>
      </c>
      <c r="D164" s="101"/>
      <c r="E164" s="101"/>
      <c r="F164" s="72">
        <f>E164-D164</f>
        <v>0</v>
      </c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</row>
    <row r="165" spans="2:46" ht="3" customHeight="1" x14ac:dyDescent="0.3">
      <c r="B165" s="71"/>
      <c r="C165" s="71"/>
      <c r="D165" s="101"/>
      <c r="E165" s="101"/>
      <c r="F165" s="72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</row>
    <row r="166" spans="2:46" x14ac:dyDescent="0.3">
      <c r="B166" s="174" t="s">
        <v>335</v>
      </c>
      <c r="C166" s="71" t="s">
        <v>337</v>
      </c>
      <c r="D166" s="101"/>
      <c r="E166" s="101"/>
      <c r="F166" s="72">
        <f>E166-D166</f>
        <v>0</v>
      </c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</row>
    <row r="167" spans="2:46" ht="3" customHeight="1" x14ac:dyDescent="0.3">
      <c r="B167" s="71"/>
      <c r="C167" s="71"/>
      <c r="D167" s="101"/>
      <c r="E167" s="101"/>
      <c r="F167" s="72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</row>
    <row r="168" spans="2:46" x14ac:dyDescent="0.3">
      <c r="B168" s="174" t="s">
        <v>335</v>
      </c>
      <c r="C168" s="71" t="s">
        <v>337</v>
      </c>
      <c r="D168" s="101"/>
      <c r="E168" s="101"/>
      <c r="F168" s="72">
        <f>E168-D168</f>
        <v>0</v>
      </c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</row>
    <row r="169" spans="2:46" ht="3" customHeight="1" x14ac:dyDescent="0.3">
      <c r="B169" s="71"/>
      <c r="C169" s="71"/>
      <c r="D169" s="101"/>
      <c r="E169" s="101"/>
      <c r="F169" s="72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</row>
    <row r="170" spans="2:46" x14ac:dyDescent="0.3">
      <c r="B170" s="174" t="s">
        <v>335</v>
      </c>
      <c r="C170" s="71" t="s">
        <v>337</v>
      </c>
      <c r="D170" s="101"/>
      <c r="E170" s="101"/>
      <c r="F170" s="72">
        <f>E170-D170</f>
        <v>0</v>
      </c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</row>
    <row r="171" spans="2:46" ht="3" customHeight="1" x14ac:dyDescent="0.3">
      <c r="B171" s="71"/>
      <c r="C171" s="71"/>
      <c r="D171" s="101"/>
      <c r="E171" s="101"/>
      <c r="F171" s="72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</row>
    <row r="172" spans="2:46" x14ac:dyDescent="0.3">
      <c r="B172" s="174" t="s">
        <v>335</v>
      </c>
      <c r="C172" s="71" t="s">
        <v>337</v>
      </c>
      <c r="D172" s="101"/>
      <c r="E172" s="101"/>
      <c r="F172" s="72">
        <f>E172-D172</f>
        <v>0</v>
      </c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</row>
    <row r="173" spans="2:46" ht="3" customHeight="1" x14ac:dyDescent="0.3">
      <c r="B173" s="71"/>
      <c r="C173" s="71"/>
      <c r="D173" s="101"/>
      <c r="E173" s="101"/>
      <c r="F173" s="72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</row>
    <row r="174" spans="2:46" x14ac:dyDescent="0.3">
      <c r="B174" s="174" t="s">
        <v>335</v>
      </c>
      <c r="C174" s="71" t="s">
        <v>337</v>
      </c>
      <c r="D174" s="101"/>
      <c r="E174" s="101"/>
      <c r="F174" s="72">
        <f>E174-D174</f>
        <v>0</v>
      </c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3"/>
    </row>
    <row r="175" spans="2:46" ht="3" customHeight="1" x14ac:dyDescent="0.3">
      <c r="B175" s="71"/>
      <c r="C175" s="71"/>
      <c r="D175" s="101"/>
      <c r="E175" s="101"/>
      <c r="F175" s="72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</row>
    <row r="176" spans="2:46" x14ac:dyDescent="0.3">
      <c r="B176" s="174" t="s">
        <v>335</v>
      </c>
      <c r="C176" s="71" t="s">
        <v>337</v>
      </c>
      <c r="D176" s="101"/>
      <c r="E176" s="101"/>
      <c r="F176" s="72">
        <f>E176-D176</f>
        <v>0</v>
      </c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</row>
    <row r="177" spans="2:46" ht="3" customHeight="1" x14ac:dyDescent="0.3">
      <c r="B177" s="71"/>
      <c r="C177" s="71"/>
      <c r="D177" s="101"/>
      <c r="E177" s="101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</row>
    <row r="178" spans="2:46" x14ac:dyDescent="0.3">
      <c r="B178" s="174" t="s">
        <v>335</v>
      </c>
      <c r="C178" s="71" t="s">
        <v>337</v>
      </c>
      <c r="D178" s="101"/>
      <c r="E178" s="101"/>
      <c r="F178" s="72">
        <f>E178-D178</f>
        <v>0</v>
      </c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</row>
    <row r="179" spans="2:46" ht="3" customHeight="1" x14ac:dyDescent="0.3">
      <c r="B179" s="71"/>
      <c r="C179" s="71"/>
      <c r="D179" s="101"/>
      <c r="E179" s="101"/>
      <c r="F179" s="72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</row>
    <row r="180" spans="2:46" x14ac:dyDescent="0.3">
      <c r="B180" s="174" t="s">
        <v>335</v>
      </c>
      <c r="C180" s="71" t="s">
        <v>337</v>
      </c>
      <c r="D180" s="101"/>
      <c r="E180" s="101"/>
      <c r="F180" s="72">
        <f>E180-D180</f>
        <v>0</v>
      </c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</row>
    <row r="181" spans="2:46" ht="3" customHeight="1" x14ac:dyDescent="0.3">
      <c r="B181" s="71"/>
      <c r="C181" s="71"/>
      <c r="D181" s="101"/>
      <c r="E181" s="101"/>
      <c r="F181" s="72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</row>
    <row r="182" spans="2:46" x14ac:dyDescent="0.3">
      <c r="B182" s="174" t="s">
        <v>335</v>
      </c>
      <c r="C182" s="71" t="s">
        <v>337</v>
      </c>
      <c r="D182" s="101"/>
      <c r="E182" s="101"/>
      <c r="F182" s="72">
        <f>E182-D182</f>
        <v>0</v>
      </c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</row>
    <row r="183" spans="2:46" ht="3" customHeight="1" x14ac:dyDescent="0.3">
      <c r="B183" s="71"/>
      <c r="C183" s="71"/>
      <c r="D183" s="101"/>
      <c r="E183" s="101"/>
      <c r="F183" s="72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</row>
    <row r="184" spans="2:46" x14ac:dyDescent="0.3">
      <c r="B184" s="75" t="s">
        <v>1</v>
      </c>
      <c r="C184" s="75" t="s">
        <v>336</v>
      </c>
      <c r="D184" s="106"/>
      <c r="E184" s="106"/>
      <c r="F184" s="76">
        <f>E184-D184</f>
        <v>0</v>
      </c>
      <c r="G184" s="173"/>
      <c r="H184" s="173"/>
      <c r="I184" s="173"/>
      <c r="J184" s="173"/>
      <c r="K184" s="173"/>
      <c r="L184" s="173"/>
      <c r="M184" s="173"/>
      <c r="N184" s="173"/>
      <c r="O184" s="173"/>
      <c r="P184" s="173"/>
      <c r="Q184" s="173"/>
      <c r="R184" s="173"/>
      <c r="S184" s="173"/>
      <c r="T184" s="173"/>
      <c r="U184" s="173"/>
      <c r="V184" s="173"/>
      <c r="W184" s="173"/>
      <c r="X184" s="173"/>
      <c r="Y184" s="173"/>
      <c r="Z184" s="173"/>
      <c r="AA184" s="173"/>
      <c r="AB184" s="173"/>
      <c r="AC184" s="173"/>
      <c r="AD184" s="173"/>
      <c r="AE184" s="173"/>
      <c r="AF184" s="173"/>
      <c r="AG184" s="173"/>
      <c r="AH184" s="173"/>
      <c r="AI184" s="173"/>
      <c r="AJ184" s="173"/>
      <c r="AK184" s="173"/>
      <c r="AL184" s="173"/>
      <c r="AM184" s="173"/>
      <c r="AN184" s="173"/>
      <c r="AO184" s="173"/>
      <c r="AP184" s="173"/>
      <c r="AQ184" s="173"/>
      <c r="AR184" s="173"/>
      <c r="AS184" s="173"/>
      <c r="AT184" s="173"/>
    </row>
    <row r="185" spans="2:46" ht="3" customHeight="1" x14ac:dyDescent="0.3">
      <c r="B185" s="71"/>
      <c r="C185" s="71"/>
      <c r="D185" s="101"/>
      <c r="E185" s="101"/>
      <c r="F185" s="72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</row>
    <row r="186" spans="2:46" x14ac:dyDescent="0.3">
      <c r="B186" s="174" t="s">
        <v>335</v>
      </c>
      <c r="C186" s="71" t="s">
        <v>337</v>
      </c>
      <c r="D186" s="101"/>
      <c r="E186" s="101"/>
      <c r="F186" s="72">
        <f>E186-D186</f>
        <v>0</v>
      </c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</row>
    <row r="187" spans="2:46" ht="3" customHeight="1" x14ac:dyDescent="0.3">
      <c r="B187" s="71"/>
      <c r="C187" s="71"/>
      <c r="D187" s="101"/>
      <c r="E187" s="101"/>
      <c r="F187" s="72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</row>
    <row r="188" spans="2:46" x14ac:dyDescent="0.3">
      <c r="B188" s="174" t="s">
        <v>335</v>
      </c>
      <c r="C188" s="71" t="s">
        <v>337</v>
      </c>
      <c r="D188" s="101"/>
      <c r="E188" s="101"/>
      <c r="F188" s="72">
        <f>E188-D188</f>
        <v>0</v>
      </c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</row>
    <row r="189" spans="2:46" ht="3" customHeight="1" x14ac:dyDescent="0.3">
      <c r="B189" s="71"/>
      <c r="C189" s="71"/>
      <c r="D189" s="101"/>
      <c r="E189" s="101"/>
      <c r="F189" s="72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</row>
    <row r="190" spans="2:46" x14ac:dyDescent="0.3">
      <c r="B190" s="174" t="s">
        <v>335</v>
      </c>
      <c r="C190" s="71" t="s">
        <v>337</v>
      </c>
      <c r="D190" s="101"/>
      <c r="E190" s="101"/>
      <c r="F190" s="72">
        <f>E190-D190</f>
        <v>0</v>
      </c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</row>
    <row r="191" spans="2:46" ht="3" customHeight="1" x14ac:dyDescent="0.3">
      <c r="B191" s="71"/>
      <c r="C191" s="71"/>
      <c r="D191" s="101"/>
      <c r="E191" s="101"/>
      <c r="F191" s="72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</row>
    <row r="192" spans="2:46" x14ac:dyDescent="0.3">
      <c r="B192" s="174" t="s">
        <v>335</v>
      </c>
      <c r="C192" s="71" t="s">
        <v>337</v>
      </c>
      <c r="D192" s="101"/>
      <c r="E192" s="101"/>
      <c r="F192" s="72">
        <f>E192-D192</f>
        <v>0</v>
      </c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</row>
    <row r="193" spans="2:46" ht="3" customHeight="1" x14ac:dyDescent="0.3">
      <c r="B193" s="71"/>
      <c r="C193" s="71"/>
      <c r="D193" s="101"/>
      <c r="E193" s="101"/>
      <c r="F193" s="72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</row>
    <row r="194" spans="2:46" x14ac:dyDescent="0.3">
      <c r="B194" s="174" t="s">
        <v>335</v>
      </c>
      <c r="C194" s="71" t="s">
        <v>337</v>
      </c>
      <c r="D194" s="101"/>
      <c r="E194" s="101"/>
      <c r="F194" s="72">
        <f>E194-D194</f>
        <v>0</v>
      </c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3"/>
    </row>
    <row r="195" spans="2:46" ht="3" customHeight="1" x14ac:dyDescent="0.3">
      <c r="B195" s="71"/>
      <c r="C195" s="71"/>
      <c r="D195" s="101"/>
      <c r="E195" s="101"/>
      <c r="F195" s="72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</row>
    <row r="196" spans="2:46" x14ac:dyDescent="0.3">
      <c r="B196" s="174" t="s">
        <v>335</v>
      </c>
      <c r="C196" s="71" t="s">
        <v>337</v>
      </c>
      <c r="D196" s="101"/>
      <c r="E196" s="101"/>
      <c r="F196" s="72">
        <f>E196-D196</f>
        <v>0</v>
      </c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</row>
    <row r="197" spans="2:46" ht="3" customHeight="1" x14ac:dyDescent="0.3">
      <c r="B197" s="71"/>
      <c r="C197" s="71"/>
      <c r="D197" s="101"/>
      <c r="E197" s="101"/>
      <c r="F197" s="72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</row>
    <row r="198" spans="2:46" x14ac:dyDescent="0.3">
      <c r="B198" s="174" t="s">
        <v>335</v>
      </c>
      <c r="C198" s="71" t="s">
        <v>337</v>
      </c>
      <c r="D198" s="101"/>
      <c r="E198" s="101"/>
      <c r="F198" s="72">
        <f>E198-D198</f>
        <v>0</v>
      </c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</row>
    <row r="199" spans="2:46" ht="3" customHeight="1" x14ac:dyDescent="0.3">
      <c r="B199" s="71"/>
      <c r="C199" s="71"/>
      <c r="D199" s="101"/>
      <c r="E199" s="101"/>
      <c r="F199" s="72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</row>
    <row r="200" spans="2:46" x14ac:dyDescent="0.3">
      <c r="B200" s="174" t="s">
        <v>335</v>
      </c>
      <c r="C200" s="71" t="s">
        <v>337</v>
      </c>
      <c r="D200" s="101"/>
      <c r="E200" s="101"/>
      <c r="F200" s="72">
        <f>E200-D200</f>
        <v>0</v>
      </c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</row>
    <row r="201" spans="2:46" ht="3" customHeight="1" x14ac:dyDescent="0.3">
      <c r="B201" s="71"/>
      <c r="C201" s="71"/>
      <c r="D201" s="101"/>
      <c r="E201" s="101"/>
      <c r="F201" s="72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</row>
    <row r="202" spans="2:46" x14ac:dyDescent="0.3">
      <c r="B202" s="174" t="s">
        <v>335</v>
      </c>
      <c r="C202" s="71" t="s">
        <v>337</v>
      </c>
      <c r="D202" s="101"/>
      <c r="E202" s="101"/>
      <c r="F202" s="72">
        <f>E202-D202</f>
        <v>0</v>
      </c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</row>
    <row r="203" spans="2:46" ht="3" customHeight="1" x14ac:dyDescent="0.3">
      <c r="B203" s="71"/>
      <c r="C203" s="71"/>
      <c r="D203" s="101"/>
      <c r="E203" s="101"/>
      <c r="F203" s="72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</row>
    <row r="204" spans="2:46" x14ac:dyDescent="0.3">
      <c r="B204" s="174" t="s">
        <v>335</v>
      </c>
      <c r="C204" s="71" t="s">
        <v>337</v>
      </c>
      <c r="D204" s="101"/>
      <c r="E204" s="101"/>
      <c r="F204" s="72">
        <f>E204-D204</f>
        <v>0</v>
      </c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  <c r="AK204" s="73"/>
      <c r="AL204" s="73"/>
      <c r="AM204" s="73"/>
      <c r="AN204" s="73"/>
      <c r="AO204" s="73"/>
      <c r="AP204" s="73"/>
      <c r="AQ204" s="73"/>
      <c r="AR204" s="73"/>
      <c r="AS204" s="73"/>
      <c r="AT204" s="73"/>
    </row>
    <row r="205" spans="2:46" ht="3" customHeight="1" x14ac:dyDescent="0.3">
      <c r="B205" s="71"/>
      <c r="C205" s="71"/>
      <c r="D205" s="101"/>
      <c r="E205" s="101"/>
      <c r="F205" s="72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</row>
    <row r="206" spans="2:46" x14ac:dyDescent="0.3">
      <c r="B206" s="75" t="s">
        <v>1</v>
      </c>
      <c r="C206" s="75" t="s">
        <v>336</v>
      </c>
      <c r="D206" s="106"/>
      <c r="E206" s="106"/>
      <c r="F206" s="76">
        <f>E206-D206</f>
        <v>0</v>
      </c>
      <c r="G206" s="173"/>
      <c r="H206" s="173"/>
      <c r="I206" s="173"/>
      <c r="J206" s="173"/>
      <c r="K206" s="173"/>
      <c r="L206" s="173"/>
      <c r="M206" s="173"/>
      <c r="N206" s="173"/>
      <c r="O206" s="173"/>
      <c r="P206" s="173"/>
      <c r="Q206" s="173"/>
      <c r="R206" s="173"/>
      <c r="S206" s="173"/>
      <c r="T206" s="173"/>
      <c r="U206" s="173"/>
      <c r="V206" s="173"/>
      <c r="W206" s="173"/>
      <c r="X206" s="173"/>
      <c r="Y206" s="173"/>
      <c r="Z206" s="173"/>
      <c r="AA206" s="173"/>
      <c r="AB206" s="173"/>
      <c r="AC206" s="173"/>
      <c r="AD206" s="173"/>
      <c r="AE206" s="173"/>
      <c r="AF206" s="173"/>
      <c r="AG206" s="173"/>
      <c r="AH206" s="173"/>
      <c r="AI206" s="173"/>
      <c r="AJ206" s="173"/>
      <c r="AK206" s="173"/>
      <c r="AL206" s="173"/>
      <c r="AM206" s="173"/>
      <c r="AN206" s="173"/>
      <c r="AO206" s="173"/>
      <c r="AP206" s="173"/>
      <c r="AQ206" s="173"/>
      <c r="AR206" s="173"/>
      <c r="AS206" s="173"/>
      <c r="AT206" s="173"/>
    </row>
    <row r="207" spans="2:46" ht="3" customHeight="1" x14ac:dyDescent="0.3">
      <c r="B207" s="71"/>
      <c r="C207" s="71"/>
      <c r="D207" s="101"/>
      <c r="E207" s="101"/>
      <c r="F207" s="72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  <c r="AK207" s="73"/>
      <c r="AL207" s="73"/>
      <c r="AM207" s="73"/>
      <c r="AN207" s="73"/>
      <c r="AO207" s="73"/>
      <c r="AP207" s="73"/>
      <c r="AQ207" s="73"/>
      <c r="AR207" s="73"/>
      <c r="AS207" s="73"/>
      <c r="AT207" s="73"/>
    </row>
    <row r="208" spans="2:46" x14ac:dyDescent="0.3">
      <c r="B208" s="174" t="s">
        <v>335</v>
      </c>
      <c r="C208" s="71" t="s">
        <v>337</v>
      </c>
      <c r="D208" s="101"/>
      <c r="E208" s="101"/>
      <c r="F208" s="72">
        <f>E208-D208</f>
        <v>0</v>
      </c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3"/>
    </row>
    <row r="209" spans="2:46" ht="3" customHeight="1" x14ac:dyDescent="0.3">
      <c r="B209" s="71"/>
      <c r="C209" s="71"/>
      <c r="D209" s="101"/>
      <c r="E209" s="101"/>
      <c r="F209" s="72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</row>
    <row r="210" spans="2:46" x14ac:dyDescent="0.3">
      <c r="B210" s="174" t="s">
        <v>335</v>
      </c>
      <c r="C210" s="71" t="s">
        <v>337</v>
      </c>
      <c r="D210" s="101"/>
      <c r="E210" s="101"/>
      <c r="F210" s="72">
        <f>E210-D210</f>
        <v>0</v>
      </c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  <c r="AK210" s="73"/>
      <c r="AL210" s="73"/>
      <c r="AM210" s="73"/>
      <c r="AN210" s="73"/>
      <c r="AO210" s="73"/>
      <c r="AP210" s="73"/>
      <c r="AQ210" s="73"/>
      <c r="AR210" s="73"/>
      <c r="AS210" s="73"/>
      <c r="AT210" s="73"/>
    </row>
    <row r="211" spans="2:46" ht="3" customHeight="1" x14ac:dyDescent="0.3">
      <c r="B211" s="71"/>
      <c r="C211" s="71"/>
      <c r="D211" s="101"/>
      <c r="E211" s="101"/>
      <c r="F211" s="72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3"/>
    </row>
    <row r="212" spans="2:46" x14ac:dyDescent="0.3">
      <c r="B212" s="174" t="s">
        <v>335</v>
      </c>
      <c r="C212" s="71" t="s">
        <v>337</v>
      </c>
      <c r="D212" s="101"/>
      <c r="E212" s="101"/>
      <c r="F212" s="72">
        <f>E212-D212</f>
        <v>0</v>
      </c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  <c r="AK212" s="73"/>
      <c r="AL212" s="73"/>
      <c r="AM212" s="73"/>
      <c r="AN212" s="73"/>
      <c r="AO212" s="73"/>
      <c r="AP212" s="73"/>
      <c r="AQ212" s="73"/>
      <c r="AR212" s="73"/>
      <c r="AS212" s="73"/>
      <c r="AT212" s="73"/>
    </row>
    <row r="213" spans="2:46" ht="3" customHeight="1" x14ac:dyDescent="0.3">
      <c r="B213" s="71"/>
      <c r="C213" s="71"/>
      <c r="D213" s="101"/>
      <c r="E213" s="101"/>
      <c r="F213" s="72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  <c r="AK213" s="73"/>
      <c r="AL213" s="73"/>
      <c r="AM213" s="73"/>
      <c r="AN213" s="73"/>
      <c r="AO213" s="73"/>
      <c r="AP213" s="73"/>
      <c r="AQ213" s="73"/>
      <c r="AR213" s="73"/>
      <c r="AS213" s="73"/>
      <c r="AT213" s="73"/>
    </row>
    <row r="214" spans="2:46" x14ac:dyDescent="0.3">
      <c r="B214" s="174" t="s">
        <v>335</v>
      </c>
      <c r="C214" s="71" t="s">
        <v>337</v>
      </c>
      <c r="D214" s="101"/>
      <c r="E214" s="101"/>
      <c r="F214" s="72">
        <f>E214-D214</f>
        <v>0</v>
      </c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  <c r="AK214" s="73"/>
      <c r="AL214" s="73"/>
      <c r="AM214" s="73"/>
      <c r="AN214" s="73"/>
      <c r="AO214" s="73"/>
      <c r="AP214" s="73"/>
      <c r="AQ214" s="73"/>
      <c r="AR214" s="73"/>
      <c r="AS214" s="73"/>
      <c r="AT214" s="73"/>
    </row>
    <row r="215" spans="2:46" ht="3" customHeight="1" x14ac:dyDescent="0.3">
      <c r="B215" s="71"/>
      <c r="C215" s="71"/>
      <c r="D215" s="101"/>
      <c r="E215" s="101"/>
      <c r="F215" s="72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  <c r="AK215" s="73"/>
      <c r="AL215" s="73"/>
      <c r="AM215" s="73"/>
      <c r="AN215" s="73"/>
      <c r="AO215" s="73"/>
      <c r="AP215" s="73"/>
      <c r="AQ215" s="73"/>
      <c r="AR215" s="73"/>
      <c r="AS215" s="73"/>
      <c r="AT215" s="73"/>
    </row>
    <row r="216" spans="2:46" x14ac:dyDescent="0.3">
      <c r="B216" s="174" t="s">
        <v>335</v>
      </c>
      <c r="C216" s="71" t="s">
        <v>337</v>
      </c>
      <c r="D216" s="101"/>
      <c r="E216" s="101"/>
      <c r="F216" s="72">
        <f>E216-D216</f>
        <v>0</v>
      </c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  <c r="AK216" s="73"/>
      <c r="AL216" s="73"/>
      <c r="AM216" s="73"/>
      <c r="AN216" s="73"/>
      <c r="AO216" s="73"/>
      <c r="AP216" s="73"/>
      <c r="AQ216" s="73"/>
      <c r="AR216" s="73"/>
      <c r="AS216" s="73"/>
      <c r="AT216" s="73"/>
    </row>
    <row r="217" spans="2:46" ht="3" customHeight="1" x14ac:dyDescent="0.3">
      <c r="B217" s="71"/>
      <c r="C217" s="71"/>
      <c r="D217" s="101"/>
      <c r="E217" s="101"/>
      <c r="F217" s="72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  <c r="AK217" s="73"/>
      <c r="AL217" s="73"/>
      <c r="AM217" s="73"/>
      <c r="AN217" s="73"/>
      <c r="AO217" s="73"/>
      <c r="AP217" s="73"/>
      <c r="AQ217" s="73"/>
      <c r="AR217" s="73"/>
      <c r="AS217" s="73"/>
      <c r="AT217" s="73"/>
    </row>
    <row r="218" spans="2:46" x14ac:dyDescent="0.3">
      <c r="B218" s="174" t="s">
        <v>335</v>
      </c>
      <c r="C218" s="71" t="s">
        <v>337</v>
      </c>
      <c r="D218" s="101"/>
      <c r="E218" s="101"/>
      <c r="F218" s="72">
        <f>E218-D218</f>
        <v>0</v>
      </c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  <c r="AK218" s="73"/>
      <c r="AL218" s="73"/>
      <c r="AM218" s="73"/>
      <c r="AN218" s="73"/>
      <c r="AO218" s="73"/>
      <c r="AP218" s="73"/>
      <c r="AQ218" s="73"/>
      <c r="AR218" s="73"/>
      <c r="AS218" s="73"/>
      <c r="AT218" s="73"/>
    </row>
    <row r="219" spans="2:46" ht="3" customHeight="1" x14ac:dyDescent="0.3">
      <c r="B219" s="71"/>
      <c r="C219" s="71"/>
      <c r="D219" s="101"/>
      <c r="E219" s="101"/>
      <c r="F219" s="72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73"/>
      <c r="AL219" s="73"/>
      <c r="AM219" s="73"/>
      <c r="AN219" s="73"/>
      <c r="AO219" s="73"/>
      <c r="AP219" s="73"/>
      <c r="AQ219" s="73"/>
      <c r="AR219" s="73"/>
      <c r="AS219" s="73"/>
      <c r="AT219" s="73"/>
    </row>
    <row r="220" spans="2:46" x14ac:dyDescent="0.3">
      <c r="B220" s="174" t="s">
        <v>335</v>
      </c>
      <c r="C220" s="71" t="s">
        <v>337</v>
      </c>
      <c r="D220" s="101"/>
      <c r="E220" s="101"/>
      <c r="F220" s="72">
        <f>E220-D220</f>
        <v>0</v>
      </c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  <c r="AK220" s="73"/>
      <c r="AL220" s="73"/>
      <c r="AM220" s="73"/>
      <c r="AN220" s="73"/>
      <c r="AO220" s="73"/>
      <c r="AP220" s="73"/>
      <c r="AQ220" s="73"/>
      <c r="AR220" s="73"/>
      <c r="AS220" s="73"/>
      <c r="AT220" s="73"/>
    </row>
    <row r="221" spans="2:46" ht="3" customHeight="1" x14ac:dyDescent="0.3">
      <c r="B221" s="71"/>
      <c r="C221" s="71"/>
      <c r="D221" s="101"/>
      <c r="E221" s="101"/>
      <c r="F221" s="72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  <c r="AK221" s="73"/>
      <c r="AL221" s="73"/>
      <c r="AM221" s="73"/>
      <c r="AN221" s="73"/>
      <c r="AO221" s="73"/>
      <c r="AP221" s="73"/>
      <c r="AQ221" s="73"/>
      <c r="AR221" s="73"/>
      <c r="AS221" s="73"/>
      <c r="AT221" s="73"/>
    </row>
    <row r="222" spans="2:46" x14ac:dyDescent="0.3">
      <c r="B222" s="174" t="s">
        <v>335</v>
      </c>
      <c r="C222" s="71" t="s">
        <v>337</v>
      </c>
      <c r="D222" s="101"/>
      <c r="E222" s="101"/>
      <c r="F222" s="72">
        <f>E222-D222</f>
        <v>0</v>
      </c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  <c r="AK222" s="73"/>
      <c r="AL222" s="73"/>
      <c r="AM222" s="73"/>
      <c r="AN222" s="73"/>
      <c r="AO222" s="73"/>
      <c r="AP222" s="73"/>
      <c r="AQ222" s="73"/>
      <c r="AR222" s="73"/>
      <c r="AS222" s="73"/>
      <c r="AT222" s="73"/>
    </row>
    <row r="223" spans="2:46" ht="3" customHeight="1" x14ac:dyDescent="0.3">
      <c r="B223" s="71"/>
      <c r="C223" s="71"/>
      <c r="D223" s="101"/>
      <c r="E223" s="101"/>
      <c r="F223" s="72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  <c r="AK223" s="73"/>
      <c r="AL223" s="73"/>
      <c r="AM223" s="73"/>
      <c r="AN223" s="73"/>
      <c r="AO223" s="73"/>
      <c r="AP223" s="73"/>
      <c r="AQ223" s="73"/>
      <c r="AR223" s="73"/>
      <c r="AS223" s="73"/>
      <c r="AT223" s="73"/>
    </row>
    <row r="224" spans="2:46" x14ac:dyDescent="0.3">
      <c r="B224" s="174" t="s">
        <v>335</v>
      </c>
      <c r="C224" s="71" t="s">
        <v>337</v>
      </c>
      <c r="D224" s="101"/>
      <c r="E224" s="101"/>
      <c r="F224" s="72">
        <f>E224-D224</f>
        <v>0</v>
      </c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  <c r="AK224" s="73"/>
      <c r="AL224" s="73"/>
      <c r="AM224" s="73"/>
      <c r="AN224" s="73"/>
      <c r="AO224" s="73"/>
      <c r="AP224" s="73"/>
      <c r="AQ224" s="73"/>
      <c r="AR224" s="73"/>
      <c r="AS224" s="73"/>
      <c r="AT224" s="73"/>
    </row>
    <row r="225" spans="2:46" ht="3" customHeight="1" x14ac:dyDescent="0.3">
      <c r="B225" s="71"/>
      <c r="C225" s="71"/>
      <c r="D225" s="101"/>
      <c r="E225" s="101"/>
      <c r="F225" s="72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  <c r="AK225" s="73"/>
      <c r="AL225" s="73"/>
      <c r="AM225" s="73"/>
      <c r="AN225" s="73"/>
      <c r="AO225" s="73"/>
      <c r="AP225" s="73"/>
      <c r="AQ225" s="73"/>
      <c r="AR225" s="73"/>
      <c r="AS225" s="73"/>
      <c r="AT225" s="73"/>
    </row>
    <row r="226" spans="2:46" x14ac:dyDescent="0.3">
      <c r="B226" s="174" t="s">
        <v>335</v>
      </c>
      <c r="C226" s="71" t="s">
        <v>337</v>
      </c>
      <c r="D226" s="101"/>
      <c r="E226" s="101"/>
      <c r="F226" s="72">
        <f>E226-D226</f>
        <v>0</v>
      </c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73"/>
      <c r="AL226" s="73"/>
      <c r="AM226" s="73"/>
      <c r="AN226" s="73"/>
      <c r="AO226" s="73"/>
      <c r="AP226" s="73"/>
      <c r="AQ226" s="73"/>
      <c r="AR226" s="73"/>
      <c r="AS226" s="73"/>
      <c r="AT226" s="73"/>
    </row>
    <row r="227" spans="2:46" ht="3" customHeight="1" x14ac:dyDescent="0.3">
      <c r="B227" s="71"/>
      <c r="C227" s="71"/>
      <c r="D227" s="101"/>
      <c r="E227" s="101"/>
      <c r="F227" s="72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  <c r="AI227" s="73"/>
      <c r="AJ227" s="73"/>
      <c r="AK227" s="73"/>
      <c r="AL227" s="73"/>
      <c r="AM227" s="73"/>
      <c r="AN227" s="73"/>
      <c r="AO227" s="73"/>
      <c r="AP227" s="73"/>
      <c r="AQ227" s="73"/>
      <c r="AR227" s="73"/>
      <c r="AS227" s="73"/>
      <c r="AT227" s="73"/>
    </row>
    <row r="228" spans="2:46" x14ac:dyDescent="0.3">
      <c r="B228" s="75" t="s">
        <v>334</v>
      </c>
      <c r="C228" s="75"/>
      <c r="D228" s="106"/>
      <c r="E228" s="106"/>
      <c r="F228" s="76">
        <f>E228-D228</f>
        <v>0</v>
      </c>
      <c r="G228" s="173"/>
      <c r="H228" s="173"/>
      <c r="I228" s="173"/>
      <c r="J228" s="173"/>
      <c r="K228" s="173"/>
      <c r="L228" s="173"/>
      <c r="M228" s="173"/>
      <c r="N228" s="173"/>
      <c r="O228" s="173"/>
      <c r="P228" s="173"/>
      <c r="Q228" s="173"/>
      <c r="R228" s="173"/>
      <c r="S228" s="173"/>
      <c r="T228" s="173"/>
      <c r="U228" s="173"/>
      <c r="V228" s="173"/>
      <c r="W228" s="173"/>
      <c r="X228" s="173"/>
      <c r="Y228" s="173"/>
      <c r="Z228" s="173"/>
      <c r="AA228" s="173"/>
      <c r="AB228" s="173"/>
      <c r="AC228" s="173"/>
      <c r="AD228" s="173"/>
      <c r="AE228" s="173"/>
      <c r="AF228" s="173"/>
      <c r="AG228" s="173"/>
      <c r="AH228" s="173"/>
      <c r="AI228" s="173"/>
      <c r="AJ228" s="173"/>
      <c r="AK228" s="173"/>
      <c r="AL228" s="173"/>
      <c r="AM228" s="173"/>
      <c r="AN228" s="173"/>
      <c r="AO228" s="173"/>
      <c r="AP228" s="173"/>
      <c r="AQ228" s="173"/>
      <c r="AR228" s="173"/>
      <c r="AS228" s="173"/>
      <c r="AT228" s="173"/>
    </row>
    <row r="229" spans="2:46" ht="3" customHeight="1" x14ac:dyDescent="0.3">
      <c r="B229" s="71"/>
      <c r="C229" s="71"/>
      <c r="D229" s="101"/>
      <c r="E229" s="101"/>
      <c r="F229" s="72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  <c r="AK229" s="73"/>
      <c r="AL229" s="73"/>
      <c r="AM229" s="73"/>
      <c r="AN229" s="73"/>
      <c r="AO229" s="73"/>
      <c r="AP229" s="73"/>
      <c r="AQ229" s="73"/>
      <c r="AR229" s="73"/>
      <c r="AS229" s="73"/>
      <c r="AT229" s="73"/>
    </row>
    <row r="230" spans="2:46" x14ac:dyDescent="0.3">
      <c r="B230" s="75" t="s">
        <v>334</v>
      </c>
      <c r="C230" s="75"/>
      <c r="D230" s="106"/>
      <c r="E230" s="106"/>
      <c r="F230" s="76">
        <f>E230-D230</f>
        <v>0</v>
      </c>
      <c r="G230" s="173"/>
      <c r="H230" s="173"/>
      <c r="I230" s="173"/>
      <c r="J230" s="173"/>
      <c r="K230" s="173"/>
      <c r="L230" s="173"/>
      <c r="M230" s="173"/>
      <c r="N230" s="173"/>
      <c r="O230" s="173"/>
      <c r="P230" s="173"/>
      <c r="Q230" s="173"/>
      <c r="R230" s="173"/>
      <c r="S230" s="173"/>
      <c r="T230" s="173"/>
      <c r="U230" s="173"/>
      <c r="V230" s="173"/>
      <c r="W230" s="173"/>
      <c r="X230" s="173"/>
      <c r="Y230" s="173"/>
      <c r="Z230" s="173"/>
      <c r="AA230" s="173"/>
      <c r="AB230" s="173"/>
      <c r="AC230" s="173"/>
      <c r="AD230" s="173"/>
      <c r="AE230" s="173"/>
      <c r="AF230" s="173"/>
      <c r="AG230" s="173"/>
      <c r="AH230" s="173"/>
      <c r="AI230" s="173"/>
      <c r="AJ230" s="173"/>
      <c r="AK230" s="173"/>
      <c r="AL230" s="173"/>
      <c r="AM230" s="173"/>
      <c r="AN230" s="173"/>
      <c r="AO230" s="173"/>
      <c r="AP230" s="173"/>
      <c r="AQ230" s="173"/>
      <c r="AR230" s="173"/>
      <c r="AS230" s="173"/>
      <c r="AT230" s="173"/>
    </row>
    <row r="231" spans="2:46" ht="3" customHeight="1" x14ac:dyDescent="0.3">
      <c r="B231" s="71"/>
      <c r="C231" s="71"/>
      <c r="D231" s="101"/>
      <c r="E231" s="101"/>
      <c r="F231" s="72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  <c r="AK231" s="73"/>
      <c r="AL231" s="73"/>
      <c r="AM231" s="73"/>
      <c r="AN231" s="73"/>
      <c r="AO231" s="73"/>
      <c r="AP231" s="73"/>
      <c r="AQ231" s="73"/>
      <c r="AR231" s="73"/>
      <c r="AS231" s="73"/>
      <c r="AT231" s="73"/>
    </row>
    <row r="232" spans="2:46" x14ac:dyDescent="0.3">
      <c r="B232" s="75" t="s">
        <v>334</v>
      </c>
      <c r="C232" s="75"/>
      <c r="D232" s="106"/>
      <c r="E232" s="106"/>
      <c r="F232" s="76">
        <f>E232-D232</f>
        <v>0</v>
      </c>
      <c r="G232" s="173"/>
      <c r="H232" s="173"/>
      <c r="I232" s="173"/>
      <c r="J232" s="173"/>
      <c r="K232" s="173"/>
      <c r="L232" s="173"/>
      <c r="M232" s="173"/>
      <c r="N232" s="173"/>
      <c r="O232" s="173"/>
      <c r="P232" s="173"/>
      <c r="Q232" s="173"/>
      <c r="R232" s="173"/>
      <c r="S232" s="173"/>
      <c r="T232" s="173"/>
      <c r="U232" s="173"/>
      <c r="V232" s="173"/>
      <c r="W232" s="173"/>
      <c r="X232" s="173"/>
      <c r="Y232" s="173"/>
      <c r="Z232" s="173"/>
      <c r="AA232" s="173"/>
      <c r="AB232" s="173"/>
      <c r="AC232" s="173"/>
      <c r="AD232" s="173"/>
      <c r="AE232" s="173"/>
      <c r="AF232" s="173"/>
      <c r="AG232" s="173"/>
      <c r="AH232" s="173"/>
      <c r="AI232" s="173"/>
      <c r="AJ232" s="173"/>
      <c r="AK232" s="173"/>
      <c r="AL232" s="173"/>
      <c r="AM232" s="173"/>
      <c r="AN232" s="173"/>
      <c r="AO232" s="173"/>
      <c r="AP232" s="173"/>
      <c r="AQ232" s="173"/>
      <c r="AR232" s="173"/>
      <c r="AS232" s="173"/>
      <c r="AT232" s="173"/>
    </row>
    <row r="233" spans="2:46" ht="3" customHeight="1" x14ac:dyDescent="0.3">
      <c r="B233" s="71"/>
      <c r="C233" s="71"/>
      <c r="D233" s="101"/>
      <c r="E233" s="101"/>
      <c r="F233" s="72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  <c r="AK233" s="73"/>
      <c r="AL233" s="73"/>
      <c r="AM233" s="73"/>
      <c r="AN233" s="73"/>
      <c r="AO233" s="73"/>
      <c r="AP233" s="73"/>
      <c r="AQ233" s="73"/>
      <c r="AR233" s="73"/>
      <c r="AS233" s="73"/>
      <c r="AT233" s="73"/>
    </row>
    <row r="234" spans="2:46" x14ac:dyDescent="0.3">
      <c r="B234" s="75" t="s">
        <v>334</v>
      </c>
      <c r="C234" s="75"/>
      <c r="D234" s="106"/>
      <c r="E234" s="106"/>
      <c r="F234" s="76">
        <f>E234-D234</f>
        <v>0</v>
      </c>
      <c r="G234" s="173"/>
      <c r="H234" s="173"/>
      <c r="I234" s="173"/>
      <c r="J234" s="173"/>
      <c r="K234" s="173"/>
      <c r="L234" s="173"/>
      <c r="M234" s="173"/>
      <c r="N234" s="173"/>
      <c r="O234" s="173"/>
      <c r="P234" s="173"/>
      <c r="Q234" s="173"/>
      <c r="R234" s="173"/>
      <c r="S234" s="173"/>
      <c r="T234" s="173"/>
      <c r="U234" s="173"/>
      <c r="V234" s="173"/>
      <c r="W234" s="173"/>
      <c r="X234" s="173"/>
      <c r="Y234" s="173"/>
      <c r="Z234" s="173"/>
      <c r="AA234" s="173"/>
      <c r="AB234" s="173"/>
      <c r="AC234" s="173"/>
      <c r="AD234" s="173"/>
      <c r="AE234" s="173"/>
      <c r="AF234" s="173"/>
      <c r="AG234" s="173"/>
      <c r="AH234" s="173"/>
      <c r="AI234" s="173"/>
      <c r="AJ234" s="173"/>
      <c r="AK234" s="173"/>
      <c r="AL234" s="173"/>
      <c r="AM234" s="173"/>
      <c r="AN234" s="173"/>
      <c r="AO234" s="173"/>
      <c r="AP234" s="173"/>
      <c r="AQ234" s="173"/>
      <c r="AR234" s="173"/>
      <c r="AS234" s="173"/>
      <c r="AT234" s="173"/>
    </row>
    <row r="235" spans="2:46" ht="3" customHeight="1" x14ac:dyDescent="0.3">
      <c r="B235" s="71"/>
      <c r="C235" s="71"/>
      <c r="D235" s="101"/>
      <c r="E235" s="101"/>
      <c r="F235" s="72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  <c r="AK235" s="73"/>
      <c r="AL235" s="73"/>
      <c r="AM235" s="73"/>
      <c r="AN235" s="73"/>
      <c r="AO235" s="73"/>
      <c r="AP235" s="73"/>
      <c r="AQ235" s="73"/>
      <c r="AR235" s="73"/>
      <c r="AS235" s="73"/>
      <c r="AT235" s="73"/>
    </row>
    <row r="236" spans="2:46" x14ac:dyDescent="0.3">
      <c r="B236" s="75" t="s">
        <v>334</v>
      </c>
      <c r="C236" s="75"/>
      <c r="D236" s="106"/>
      <c r="E236" s="106"/>
      <c r="F236" s="76">
        <f>E236-D236</f>
        <v>0</v>
      </c>
      <c r="G236" s="173"/>
      <c r="H236" s="173"/>
      <c r="I236" s="173"/>
      <c r="J236" s="173"/>
      <c r="K236" s="173"/>
      <c r="L236" s="173"/>
      <c r="M236" s="173"/>
      <c r="N236" s="173"/>
      <c r="O236" s="173"/>
      <c r="P236" s="173"/>
      <c r="Q236" s="173"/>
      <c r="R236" s="173"/>
      <c r="S236" s="173"/>
      <c r="T236" s="173"/>
      <c r="U236" s="173"/>
      <c r="V236" s="173"/>
      <c r="W236" s="173"/>
      <c r="X236" s="173"/>
      <c r="Y236" s="173"/>
      <c r="Z236" s="173"/>
      <c r="AA236" s="173"/>
      <c r="AB236" s="173"/>
      <c r="AC236" s="173"/>
      <c r="AD236" s="173"/>
      <c r="AE236" s="173"/>
      <c r="AF236" s="173"/>
      <c r="AG236" s="173"/>
      <c r="AH236" s="173"/>
      <c r="AI236" s="173"/>
      <c r="AJ236" s="173"/>
      <c r="AK236" s="173"/>
      <c r="AL236" s="173"/>
      <c r="AM236" s="173"/>
      <c r="AN236" s="173"/>
      <c r="AO236" s="173"/>
      <c r="AP236" s="173"/>
      <c r="AQ236" s="173"/>
      <c r="AR236" s="173"/>
      <c r="AS236" s="173"/>
      <c r="AT236" s="173"/>
    </row>
  </sheetData>
  <mergeCells count="10">
    <mergeCell ref="AE4:AH4"/>
    <mergeCell ref="AI4:AL4"/>
    <mergeCell ref="AM4:AP4"/>
    <mergeCell ref="AQ4:AT4"/>
    <mergeCell ref="G4:J4"/>
    <mergeCell ref="K4:N4"/>
    <mergeCell ref="O4:R4"/>
    <mergeCell ref="S4:V4"/>
    <mergeCell ref="W4:Z4"/>
    <mergeCell ref="AA4:AD4"/>
  </mergeCells>
  <phoneticPr fontId="14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68D7D-7A25-440E-BC67-8596DBDEC113}">
  <sheetPr>
    <tabColor rgb="FFCCCCFF"/>
  </sheetPr>
  <dimension ref="B2:L178"/>
  <sheetViews>
    <sheetView showGridLines="0" zoomScale="80" zoomScaleNormal="80" workbookViewId="0">
      <pane ySplit="4" topLeftCell="A5" activePane="bottomLeft" state="frozen"/>
      <selection pane="bottomLeft" activeCell="B4" sqref="B4"/>
    </sheetView>
  </sheetViews>
  <sheetFormatPr defaultColWidth="9.109375" defaultRowHeight="14.4" x14ac:dyDescent="0.3"/>
  <cols>
    <col min="1" max="1" width="4.44140625" style="177" customWidth="1"/>
    <col min="2" max="2" width="14.88671875" style="177" customWidth="1"/>
    <col min="3" max="3" width="12.44140625" style="176" customWidth="1"/>
    <col min="4" max="4" width="44.5546875" style="177" customWidth="1"/>
    <col min="5" max="5" width="12.44140625" style="176" customWidth="1"/>
    <col min="6" max="7" width="17.77734375" style="176" customWidth="1"/>
    <col min="8" max="8" width="19.77734375" style="176" customWidth="1"/>
    <col min="9" max="9" width="19.33203125" style="177" customWidth="1"/>
    <col min="10" max="10" width="13.5546875" style="176" customWidth="1"/>
    <col min="11" max="11" width="40.77734375" style="177" customWidth="1"/>
    <col min="12" max="12" width="23.5546875" style="176" customWidth="1"/>
    <col min="13" max="16384" width="9.109375" style="177"/>
  </cols>
  <sheetData>
    <row r="2" spans="2:12" ht="21" x14ac:dyDescent="0.3">
      <c r="B2" s="175" t="s">
        <v>247</v>
      </c>
    </row>
    <row r="3" spans="2:12" ht="3.75" customHeight="1" x14ac:dyDescent="0.3"/>
    <row r="4" spans="2:12" ht="16.5" customHeight="1" x14ac:dyDescent="0.3">
      <c r="B4" s="178" t="s">
        <v>248</v>
      </c>
      <c r="C4" s="179" t="s">
        <v>185</v>
      </c>
      <c r="D4" s="178" t="s">
        <v>249</v>
      </c>
      <c r="E4" s="179" t="s">
        <v>1</v>
      </c>
      <c r="F4" s="179" t="s">
        <v>250</v>
      </c>
      <c r="G4" s="179" t="s">
        <v>251</v>
      </c>
      <c r="H4" s="179" t="s">
        <v>252</v>
      </c>
      <c r="I4" s="178" t="s">
        <v>7</v>
      </c>
      <c r="J4" s="179" t="s">
        <v>253</v>
      </c>
      <c r="K4" s="178" t="s">
        <v>18</v>
      </c>
      <c r="L4" s="179" t="s">
        <v>254</v>
      </c>
    </row>
    <row r="5" spans="2:12" x14ac:dyDescent="0.3">
      <c r="B5" s="180" t="s">
        <v>255</v>
      </c>
      <c r="C5" s="181">
        <v>1</v>
      </c>
      <c r="D5" s="180" t="s">
        <v>258</v>
      </c>
      <c r="E5" s="181">
        <v>8</v>
      </c>
      <c r="F5" s="182">
        <v>43009</v>
      </c>
      <c r="G5" s="182">
        <v>43004</v>
      </c>
      <c r="H5" s="182" t="s">
        <v>123</v>
      </c>
      <c r="I5" s="180" t="s">
        <v>44</v>
      </c>
      <c r="J5" s="181" t="s">
        <v>318</v>
      </c>
      <c r="K5" s="180" t="s">
        <v>320</v>
      </c>
      <c r="L5" s="182">
        <v>45307</v>
      </c>
    </row>
    <row r="6" spans="2:12" x14ac:dyDescent="0.3">
      <c r="B6" s="180" t="s">
        <v>255</v>
      </c>
      <c r="C6" s="181">
        <v>2</v>
      </c>
      <c r="D6" s="180" t="s">
        <v>259</v>
      </c>
      <c r="E6" s="181">
        <v>7</v>
      </c>
      <c r="F6" s="182">
        <v>43069</v>
      </c>
      <c r="G6" s="182">
        <v>43069</v>
      </c>
      <c r="H6" s="182" t="s">
        <v>123</v>
      </c>
      <c r="I6" s="180" t="s">
        <v>44</v>
      </c>
      <c r="J6" s="181" t="s">
        <v>318</v>
      </c>
      <c r="K6" s="180" t="s">
        <v>320</v>
      </c>
      <c r="L6" s="182">
        <v>45309</v>
      </c>
    </row>
    <row r="7" spans="2:12" x14ac:dyDescent="0.3">
      <c r="B7" s="180" t="s">
        <v>255</v>
      </c>
      <c r="C7" s="181">
        <v>3</v>
      </c>
      <c r="D7" s="180" t="s">
        <v>260</v>
      </c>
      <c r="E7" s="181">
        <v>1</v>
      </c>
      <c r="F7" s="182">
        <v>43089</v>
      </c>
      <c r="G7" s="182">
        <v>43089</v>
      </c>
      <c r="H7" s="182" t="s">
        <v>123</v>
      </c>
      <c r="I7" s="180" t="s">
        <v>313</v>
      </c>
      <c r="J7" s="181" t="s">
        <v>319</v>
      </c>
      <c r="K7" s="180" t="s">
        <v>321</v>
      </c>
      <c r="L7" s="182" t="s">
        <v>123</v>
      </c>
    </row>
    <row r="8" spans="2:12" x14ac:dyDescent="0.3">
      <c r="B8" s="180" t="s">
        <v>255</v>
      </c>
      <c r="C8" s="181">
        <v>4</v>
      </c>
      <c r="D8" s="180" t="s">
        <v>261</v>
      </c>
      <c r="E8" s="181">
        <v>2</v>
      </c>
      <c r="F8" s="182">
        <v>43100</v>
      </c>
      <c r="G8" s="182">
        <v>43100</v>
      </c>
      <c r="H8" s="182" t="s">
        <v>123</v>
      </c>
      <c r="I8" s="180" t="s">
        <v>312</v>
      </c>
      <c r="J8" s="181" t="s">
        <v>319</v>
      </c>
      <c r="K8" s="180" t="s">
        <v>321</v>
      </c>
      <c r="L8" s="182" t="s">
        <v>123</v>
      </c>
    </row>
    <row r="9" spans="2:12" x14ac:dyDescent="0.3">
      <c r="B9" s="180" t="s">
        <v>255</v>
      </c>
      <c r="C9" s="181">
        <v>5</v>
      </c>
      <c r="D9" s="180" t="s">
        <v>262</v>
      </c>
      <c r="E9" s="181">
        <v>3</v>
      </c>
      <c r="F9" s="182">
        <v>43100</v>
      </c>
      <c r="G9" s="182">
        <v>43100</v>
      </c>
      <c r="H9" s="182" t="s">
        <v>123</v>
      </c>
      <c r="I9" s="180" t="s">
        <v>312</v>
      </c>
      <c r="J9" s="181" t="s">
        <v>319</v>
      </c>
      <c r="K9" s="180" t="s">
        <v>322</v>
      </c>
      <c r="L9" s="182" t="s">
        <v>123</v>
      </c>
    </row>
    <row r="10" spans="2:12" x14ac:dyDescent="0.3">
      <c r="B10" s="180" t="s">
        <v>255</v>
      </c>
      <c r="C10" s="181">
        <v>6</v>
      </c>
      <c r="D10" s="180" t="s">
        <v>263</v>
      </c>
      <c r="E10" s="181">
        <v>5</v>
      </c>
      <c r="F10" s="182">
        <v>43100</v>
      </c>
      <c r="G10" s="182">
        <v>43100</v>
      </c>
      <c r="H10" s="182" t="s">
        <v>123</v>
      </c>
      <c r="I10" s="180" t="s">
        <v>313</v>
      </c>
      <c r="J10" s="181" t="s">
        <v>319</v>
      </c>
      <c r="K10" s="180" t="s">
        <v>322</v>
      </c>
      <c r="L10" s="182" t="s">
        <v>123</v>
      </c>
    </row>
    <row r="11" spans="2:12" x14ac:dyDescent="0.3">
      <c r="B11" s="180" t="s">
        <v>255</v>
      </c>
      <c r="C11" s="181">
        <v>7</v>
      </c>
      <c r="D11" s="180" t="s">
        <v>264</v>
      </c>
      <c r="E11" s="181">
        <v>2</v>
      </c>
      <c r="F11" s="182">
        <v>43191</v>
      </c>
      <c r="G11" s="182">
        <v>43191</v>
      </c>
      <c r="H11" s="182" t="s">
        <v>123</v>
      </c>
      <c r="I11" s="180" t="s">
        <v>44</v>
      </c>
      <c r="J11" s="181" t="s">
        <v>318</v>
      </c>
      <c r="K11" s="180" t="s">
        <v>320</v>
      </c>
      <c r="L11" s="182">
        <v>45296</v>
      </c>
    </row>
    <row r="12" spans="2:12" x14ac:dyDescent="0.3">
      <c r="B12" s="180" t="s">
        <v>255</v>
      </c>
      <c r="C12" s="181">
        <v>8</v>
      </c>
      <c r="D12" s="180" t="s">
        <v>265</v>
      </c>
      <c r="E12" s="181">
        <v>3</v>
      </c>
      <c r="F12" s="182">
        <v>43220</v>
      </c>
      <c r="G12" s="182">
        <v>43220</v>
      </c>
      <c r="H12" s="182" t="s">
        <v>123</v>
      </c>
      <c r="I12" s="180" t="s">
        <v>314</v>
      </c>
      <c r="J12" s="181" t="s">
        <v>318</v>
      </c>
      <c r="K12" s="180" t="s">
        <v>320</v>
      </c>
      <c r="L12" s="182">
        <v>45296</v>
      </c>
    </row>
    <row r="13" spans="2:12" x14ac:dyDescent="0.3">
      <c r="B13" s="180" t="s">
        <v>255</v>
      </c>
      <c r="C13" s="181">
        <v>9</v>
      </c>
      <c r="D13" s="180" t="s">
        <v>266</v>
      </c>
      <c r="E13" s="181">
        <v>1</v>
      </c>
      <c r="F13" s="182">
        <v>43251</v>
      </c>
      <c r="G13" s="182">
        <v>43251</v>
      </c>
      <c r="H13" s="182" t="s">
        <v>123</v>
      </c>
      <c r="I13" s="180" t="s">
        <v>314</v>
      </c>
      <c r="J13" s="181" t="s">
        <v>318</v>
      </c>
      <c r="K13" s="180" t="s">
        <v>320</v>
      </c>
      <c r="L13" s="182">
        <v>45342</v>
      </c>
    </row>
    <row r="14" spans="2:12" x14ac:dyDescent="0.3">
      <c r="B14" s="180" t="s">
        <v>255</v>
      </c>
      <c r="C14" s="181">
        <v>10</v>
      </c>
      <c r="D14" s="180" t="s">
        <v>267</v>
      </c>
      <c r="E14" s="181">
        <v>4</v>
      </c>
      <c r="F14" s="182">
        <v>43252</v>
      </c>
      <c r="G14" s="182">
        <v>43252</v>
      </c>
      <c r="H14" s="182" t="s">
        <v>123</v>
      </c>
      <c r="I14" s="180" t="s">
        <v>315</v>
      </c>
      <c r="J14" s="181" t="s">
        <v>123</v>
      </c>
      <c r="K14" s="180" t="s">
        <v>123</v>
      </c>
      <c r="L14" s="182" t="s">
        <v>123</v>
      </c>
    </row>
    <row r="15" spans="2:12" x14ac:dyDescent="0.3">
      <c r="B15" s="180" t="s">
        <v>255</v>
      </c>
      <c r="C15" s="181">
        <v>11</v>
      </c>
      <c r="D15" s="180" t="s">
        <v>268</v>
      </c>
      <c r="E15" s="181">
        <v>7</v>
      </c>
      <c r="F15" s="182">
        <v>43281</v>
      </c>
      <c r="G15" s="182">
        <v>43281</v>
      </c>
      <c r="H15" s="182" t="s">
        <v>123</v>
      </c>
      <c r="I15" s="180" t="s">
        <v>315</v>
      </c>
      <c r="J15" s="181" t="s">
        <v>123</v>
      </c>
      <c r="K15" s="180" t="s">
        <v>123</v>
      </c>
      <c r="L15" s="182" t="s">
        <v>123</v>
      </c>
    </row>
    <row r="16" spans="2:12" x14ac:dyDescent="0.3">
      <c r="B16" s="180" t="s">
        <v>255</v>
      </c>
      <c r="C16" s="181">
        <v>12</v>
      </c>
      <c r="D16" s="180" t="s">
        <v>269</v>
      </c>
      <c r="E16" s="181">
        <v>5</v>
      </c>
      <c r="F16" s="182">
        <v>43342</v>
      </c>
      <c r="G16" s="182">
        <v>43342</v>
      </c>
      <c r="H16" s="182" t="s">
        <v>123</v>
      </c>
      <c r="I16" s="180" t="s">
        <v>316</v>
      </c>
      <c r="J16" s="181" t="s">
        <v>319</v>
      </c>
      <c r="K16" s="180" t="s">
        <v>123</v>
      </c>
      <c r="L16" s="182" t="s">
        <v>123</v>
      </c>
    </row>
    <row r="17" spans="2:12" x14ac:dyDescent="0.3">
      <c r="B17" s="180" t="s">
        <v>255</v>
      </c>
      <c r="C17" s="181">
        <v>13</v>
      </c>
      <c r="D17" s="180" t="s">
        <v>270</v>
      </c>
      <c r="E17" s="181">
        <v>3</v>
      </c>
      <c r="F17" s="182">
        <v>43373</v>
      </c>
      <c r="G17" s="182">
        <v>43373</v>
      </c>
      <c r="H17" s="182" t="s">
        <v>123</v>
      </c>
      <c r="I17" s="180" t="s">
        <v>316</v>
      </c>
      <c r="J17" s="181" t="s">
        <v>319</v>
      </c>
      <c r="K17" s="180" t="s">
        <v>322</v>
      </c>
      <c r="L17" s="182" t="s">
        <v>123</v>
      </c>
    </row>
    <row r="18" spans="2:12" x14ac:dyDescent="0.3">
      <c r="B18" s="180" t="s">
        <v>255</v>
      </c>
      <c r="C18" s="181">
        <v>14</v>
      </c>
      <c r="D18" s="180" t="s">
        <v>271</v>
      </c>
      <c r="E18" s="181">
        <v>1</v>
      </c>
      <c r="F18" s="182">
        <v>43555</v>
      </c>
      <c r="G18" s="182">
        <v>43555</v>
      </c>
      <c r="H18" s="182" t="s">
        <v>123</v>
      </c>
      <c r="I18" s="180" t="s">
        <v>317</v>
      </c>
      <c r="J18" s="181" t="s">
        <v>319</v>
      </c>
      <c r="K18" s="180" t="s">
        <v>321</v>
      </c>
      <c r="L18" s="182" t="s">
        <v>123</v>
      </c>
    </row>
    <row r="19" spans="2:12" x14ac:dyDescent="0.3">
      <c r="B19" s="180" t="s">
        <v>255</v>
      </c>
      <c r="C19" s="181">
        <v>15</v>
      </c>
      <c r="D19" s="180" t="s">
        <v>272</v>
      </c>
      <c r="E19" s="181">
        <v>5</v>
      </c>
      <c r="F19" s="182">
        <v>43738</v>
      </c>
      <c r="G19" s="182">
        <v>43738</v>
      </c>
      <c r="H19" s="182" t="s">
        <v>123</v>
      </c>
      <c r="I19" s="180" t="s">
        <v>317</v>
      </c>
      <c r="J19" s="181" t="s">
        <v>319</v>
      </c>
      <c r="K19" s="180" t="s">
        <v>321</v>
      </c>
      <c r="L19" s="182" t="s">
        <v>123</v>
      </c>
    </row>
    <row r="20" spans="2:12" x14ac:dyDescent="0.3">
      <c r="B20" s="180" t="s">
        <v>255</v>
      </c>
      <c r="C20" s="181">
        <v>16</v>
      </c>
      <c r="D20" s="180" t="s">
        <v>273</v>
      </c>
      <c r="E20" s="181">
        <v>4</v>
      </c>
      <c r="F20" s="182">
        <v>43646</v>
      </c>
      <c r="G20" s="182">
        <v>43646</v>
      </c>
      <c r="H20" s="182" t="s">
        <v>123</v>
      </c>
      <c r="I20" s="180" t="s">
        <v>313</v>
      </c>
      <c r="J20" s="181" t="s">
        <v>319</v>
      </c>
      <c r="K20" s="180" t="s">
        <v>321</v>
      </c>
      <c r="L20" s="182" t="s">
        <v>123</v>
      </c>
    </row>
    <row r="21" spans="2:12" x14ac:dyDescent="0.3">
      <c r="B21" s="180" t="s">
        <v>256</v>
      </c>
      <c r="C21" s="181">
        <v>1</v>
      </c>
      <c r="D21" s="180" t="s">
        <v>274</v>
      </c>
      <c r="E21" s="181">
        <v>7</v>
      </c>
      <c r="F21" s="182">
        <v>43646</v>
      </c>
      <c r="G21" s="182">
        <v>43646</v>
      </c>
      <c r="H21" s="182" t="s">
        <v>123</v>
      </c>
      <c r="I21" s="180" t="s">
        <v>313</v>
      </c>
      <c r="J21" s="181" t="s">
        <v>319</v>
      </c>
      <c r="K21" s="180" t="s">
        <v>323</v>
      </c>
      <c r="L21" s="182" t="s">
        <v>123</v>
      </c>
    </row>
    <row r="22" spans="2:12" x14ac:dyDescent="0.3">
      <c r="B22" s="180" t="s">
        <v>256</v>
      </c>
      <c r="C22" s="181">
        <v>2</v>
      </c>
      <c r="D22" s="180" t="s">
        <v>275</v>
      </c>
      <c r="E22" s="181">
        <v>6</v>
      </c>
      <c r="F22" s="182">
        <v>43646</v>
      </c>
      <c r="G22" s="182">
        <v>43646</v>
      </c>
      <c r="H22" s="182" t="s">
        <v>123</v>
      </c>
      <c r="I22" s="180" t="s">
        <v>313</v>
      </c>
      <c r="J22" s="181" t="s">
        <v>319</v>
      </c>
      <c r="K22" s="180" t="s">
        <v>123</v>
      </c>
      <c r="L22" s="182" t="s">
        <v>123</v>
      </c>
    </row>
    <row r="23" spans="2:12" x14ac:dyDescent="0.3">
      <c r="B23" s="180" t="s">
        <v>256</v>
      </c>
      <c r="C23" s="181">
        <v>3</v>
      </c>
      <c r="D23" s="180" t="s">
        <v>276</v>
      </c>
      <c r="E23" s="181">
        <v>2</v>
      </c>
      <c r="F23" s="182">
        <v>43677</v>
      </c>
      <c r="G23" s="182">
        <v>43677</v>
      </c>
      <c r="H23" s="182" t="s">
        <v>123</v>
      </c>
      <c r="I23" s="180" t="s">
        <v>44</v>
      </c>
      <c r="J23" s="181" t="s">
        <v>318</v>
      </c>
      <c r="K23" s="180" t="s">
        <v>320</v>
      </c>
      <c r="L23" s="182">
        <v>45352</v>
      </c>
    </row>
    <row r="24" spans="2:12" x14ac:dyDescent="0.3">
      <c r="B24" s="180" t="s">
        <v>256</v>
      </c>
      <c r="C24" s="181">
        <v>4</v>
      </c>
      <c r="D24" s="180" t="s">
        <v>277</v>
      </c>
      <c r="E24" s="181">
        <v>3</v>
      </c>
      <c r="F24" s="182">
        <v>43738</v>
      </c>
      <c r="G24" s="182">
        <v>43738</v>
      </c>
      <c r="H24" s="182" t="s">
        <v>123</v>
      </c>
      <c r="I24" s="180" t="s">
        <v>44</v>
      </c>
      <c r="J24" s="181" t="s">
        <v>319</v>
      </c>
      <c r="K24" s="180" t="s">
        <v>323</v>
      </c>
      <c r="L24" s="182" t="s">
        <v>123</v>
      </c>
    </row>
    <row r="25" spans="2:12" x14ac:dyDescent="0.3">
      <c r="B25" s="180" t="s">
        <v>256</v>
      </c>
      <c r="C25" s="181">
        <v>5</v>
      </c>
      <c r="D25" s="180" t="s">
        <v>278</v>
      </c>
      <c r="E25" s="181">
        <v>5</v>
      </c>
      <c r="F25" s="182">
        <v>43861</v>
      </c>
      <c r="G25" s="182">
        <v>43861</v>
      </c>
      <c r="H25" s="182" t="s">
        <v>123</v>
      </c>
      <c r="I25" s="180" t="s">
        <v>44</v>
      </c>
      <c r="J25" s="181" t="s">
        <v>319</v>
      </c>
      <c r="K25" s="180" t="s">
        <v>323</v>
      </c>
      <c r="L25" s="182" t="s">
        <v>123</v>
      </c>
    </row>
    <row r="26" spans="2:12" x14ac:dyDescent="0.3">
      <c r="B26" s="180" t="s">
        <v>256</v>
      </c>
      <c r="C26" s="181">
        <v>6</v>
      </c>
      <c r="D26" s="180" t="s">
        <v>279</v>
      </c>
      <c r="E26" s="181">
        <v>1</v>
      </c>
      <c r="F26" s="182">
        <v>43920</v>
      </c>
      <c r="G26" s="182">
        <v>43920</v>
      </c>
      <c r="H26" s="182" t="s">
        <v>123</v>
      </c>
      <c r="I26" s="180" t="s">
        <v>44</v>
      </c>
      <c r="J26" s="181" t="s">
        <v>319</v>
      </c>
      <c r="K26" s="180" t="s">
        <v>123</v>
      </c>
      <c r="L26" s="182" t="s">
        <v>123</v>
      </c>
    </row>
    <row r="27" spans="2:12" x14ac:dyDescent="0.3">
      <c r="B27" s="180" t="s">
        <v>256</v>
      </c>
      <c r="C27" s="181">
        <v>7</v>
      </c>
      <c r="D27" s="180" t="s">
        <v>280</v>
      </c>
      <c r="E27" s="181">
        <v>4</v>
      </c>
      <c r="F27" s="182">
        <v>43951</v>
      </c>
      <c r="G27" s="182">
        <v>43951</v>
      </c>
      <c r="H27" s="182" t="s">
        <v>123</v>
      </c>
      <c r="I27" s="180" t="s">
        <v>312</v>
      </c>
      <c r="J27" s="181" t="s">
        <v>319</v>
      </c>
      <c r="K27" s="180" t="s">
        <v>123</v>
      </c>
      <c r="L27" s="182" t="s">
        <v>123</v>
      </c>
    </row>
    <row r="28" spans="2:12" x14ac:dyDescent="0.3">
      <c r="B28" s="180" t="s">
        <v>256</v>
      </c>
      <c r="C28" s="181">
        <v>8</v>
      </c>
      <c r="D28" s="180" t="s">
        <v>281</v>
      </c>
      <c r="E28" s="181">
        <v>3</v>
      </c>
      <c r="F28" s="182">
        <v>43982</v>
      </c>
      <c r="G28" s="182">
        <v>43982</v>
      </c>
      <c r="H28" s="182" t="s">
        <v>123</v>
      </c>
      <c r="I28" s="180" t="s">
        <v>313</v>
      </c>
      <c r="J28" s="181" t="s">
        <v>319</v>
      </c>
      <c r="K28" s="180" t="s">
        <v>322</v>
      </c>
      <c r="L28" s="182" t="s">
        <v>123</v>
      </c>
    </row>
    <row r="29" spans="2:12" x14ac:dyDescent="0.3">
      <c r="B29" s="180" t="s">
        <v>256</v>
      </c>
      <c r="C29" s="181">
        <v>9</v>
      </c>
      <c r="D29" s="180" t="s">
        <v>282</v>
      </c>
      <c r="E29" s="181">
        <v>2</v>
      </c>
      <c r="F29" s="182">
        <v>44012</v>
      </c>
      <c r="G29" s="182">
        <v>44012</v>
      </c>
      <c r="H29" s="182" t="s">
        <v>123</v>
      </c>
      <c r="I29" s="180" t="s">
        <v>44</v>
      </c>
      <c r="J29" s="181" t="s">
        <v>318</v>
      </c>
      <c r="K29" s="180" t="s">
        <v>320</v>
      </c>
      <c r="L29" s="182">
        <v>45352</v>
      </c>
    </row>
    <row r="30" spans="2:12" x14ac:dyDescent="0.3">
      <c r="B30" s="180" t="s">
        <v>256</v>
      </c>
      <c r="C30" s="181">
        <v>10</v>
      </c>
      <c r="D30" s="180" t="s">
        <v>283</v>
      </c>
      <c r="E30" s="181">
        <v>5</v>
      </c>
      <c r="F30" s="182">
        <v>44135</v>
      </c>
      <c r="G30" s="182">
        <v>44135</v>
      </c>
      <c r="H30" s="182" t="s">
        <v>123</v>
      </c>
      <c r="I30" s="180" t="s">
        <v>44</v>
      </c>
      <c r="J30" s="181" t="s">
        <v>318</v>
      </c>
      <c r="K30" s="180" t="s">
        <v>320</v>
      </c>
      <c r="L30" s="182">
        <v>45358</v>
      </c>
    </row>
    <row r="31" spans="2:12" x14ac:dyDescent="0.3">
      <c r="B31" s="180" t="s">
        <v>256</v>
      </c>
      <c r="C31" s="181">
        <v>11</v>
      </c>
      <c r="D31" s="180" t="s">
        <v>284</v>
      </c>
      <c r="E31" s="181">
        <v>6</v>
      </c>
      <c r="F31" s="182">
        <v>44165</v>
      </c>
      <c r="G31" s="182">
        <v>44165</v>
      </c>
      <c r="H31" s="182" t="s">
        <v>123</v>
      </c>
      <c r="I31" s="180" t="s">
        <v>313</v>
      </c>
      <c r="J31" s="181" t="s">
        <v>319</v>
      </c>
      <c r="K31" s="180" t="s">
        <v>323</v>
      </c>
      <c r="L31" s="182" t="s">
        <v>123</v>
      </c>
    </row>
    <row r="32" spans="2:12" x14ac:dyDescent="0.3">
      <c r="B32" s="180" t="s">
        <v>256</v>
      </c>
      <c r="C32" s="181">
        <v>12</v>
      </c>
      <c r="D32" s="180" t="s">
        <v>285</v>
      </c>
      <c r="E32" s="181">
        <v>7</v>
      </c>
      <c r="F32" s="182">
        <v>44180</v>
      </c>
      <c r="G32" s="182">
        <v>44180</v>
      </c>
      <c r="H32" s="182" t="s">
        <v>123</v>
      </c>
      <c r="I32" s="180" t="s">
        <v>313</v>
      </c>
      <c r="J32" s="181" t="s">
        <v>319</v>
      </c>
      <c r="K32" s="180" t="s">
        <v>123</v>
      </c>
      <c r="L32" s="182" t="s">
        <v>123</v>
      </c>
    </row>
    <row r="33" spans="2:12" x14ac:dyDescent="0.3">
      <c r="B33" s="180" t="s">
        <v>256</v>
      </c>
      <c r="C33" s="181">
        <v>13</v>
      </c>
      <c r="D33" s="180" t="s">
        <v>286</v>
      </c>
      <c r="E33" s="181">
        <v>8</v>
      </c>
      <c r="F33" s="182">
        <v>44196</v>
      </c>
      <c r="G33" s="182">
        <v>44196</v>
      </c>
      <c r="H33" s="182" t="s">
        <v>123</v>
      </c>
      <c r="I33" s="180" t="s">
        <v>44</v>
      </c>
      <c r="J33" s="181" t="s">
        <v>318</v>
      </c>
      <c r="K33" s="180" t="s">
        <v>320</v>
      </c>
      <c r="L33" s="182">
        <v>45371</v>
      </c>
    </row>
    <row r="34" spans="2:12" x14ac:dyDescent="0.3">
      <c r="B34" s="180" t="s">
        <v>256</v>
      </c>
      <c r="C34" s="181">
        <v>14</v>
      </c>
      <c r="D34" s="180" t="s">
        <v>287</v>
      </c>
      <c r="E34" s="181">
        <v>7</v>
      </c>
      <c r="F34" s="182">
        <v>43011</v>
      </c>
      <c r="G34" s="182">
        <v>42990</v>
      </c>
      <c r="H34" s="182" t="s">
        <v>123</v>
      </c>
      <c r="I34" s="180" t="s">
        <v>44</v>
      </c>
      <c r="J34" s="181" t="s">
        <v>319</v>
      </c>
      <c r="K34" s="180" t="s">
        <v>321</v>
      </c>
      <c r="L34" s="182" t="s">
        <v>123</v>
      </c>
    </row>
    <row r="35" spans="2:12" x14ac:dyDescent="0.3">
      <c r="B35" s="180" t="s">
        <v>256</v>
      </c>
      <c r="C35" s="181">
        <v>15</v>
      </c>
      <c r="D35" s="180" t="s">
        <v>288</v>
      </c>
      <c r="E35" s="181">
        <v>7</v>
      </c>
      <c r="F35" s="182">
        <v>43040</v>
      </c>
      <c r="G35" s="182">
        <v>43215</v>
      </c>
      <c r="H35" s="182" t="s">
        <v>123</v>
      </c>
      <c r="I35" s="180" t="s">
        <v>312</v>
      </c>
      <c r="J35" s="181" t="s">
        <v>319</v>
      </c>
      <c r="K35" s="180" t="s">
        <v>323</v>
      </c>
      <c r="L35" s="182" t="s">
        <v>123</v>
      </c>
    </row>
    <row r="36" spans="2:12" x14ac:dyDescent="0.3">
      <c r="B36" s="180" t="s">
        <v>256</v>
      </c>
      <c r="C36" s="181">
        <v>16</v>
      </c>
      <c r="D36" s="180" t="s">
        <v>289</v>
      </c>
      <c r="E36" s="181">
        <v>6</v>
      </c>
      <c r="F36" s="182">
        <v>43040</v>
      </c>
      <c r="G36" s="182">
        <v>43069</v>
      </c>
      <c r="H36" s="182" t="s">
        <v>123</v>
      </c>
      <c r="I36" s="180" t="s">
        <v>313</v>
      </c>
      <c r="J36" s="181" t="s">
        <v>319</v>
      </c>
      <c r="K36" s="180" t="s">
        <v>323</v>
      </c>
      <c r="L36" s="182" t="s">
        <v>123</v>
      </c>
    </row>
    <row r="37" spans="2:12" x14ac:dyDescent="0.3">
      <c r="B37" s="180" t="s">
        <v>256</v>
      </c>
      <c r="C37" s="181">
        <v>17</v>
      </c>
      <c r="D37" s="180" t="s">
        <v>290</v>
      </c>
      <c r="E37" s="181">
        <v>1</v>
      </c>
      <c r="F37" s="182">
        <v>43100</v>
      </c>
      <c r="G37" s="182">
        <v>43089</v>
      </c>
      <c r="H37" s="182" t="s">
        <v>123</v>
      </c>
      <c r="I37" s="180" t="s">
        <v>313</v>
      </c>
      <c r="J37" s="181" t="s">
        <v>319</v>
      </c>
      <c r="K37" s="180" t="s">
        <v>322</v>
      </c>
      <c r="L37" s="182" t="s">
        <v>123</v>
      </c>
    </row>
    <row r="38" spans="2:12" x14ac:dyDescent="0.3">
      <c r="B38" s="180" t="s">
        <v>256</v>
      </c>
      <c r="C38" s="181">
        <v>18</v>
      </c>
      <c r="D38" s="180" t="s">
        <v>291</v>
      </c>
      <c r="E38" s="181">
        <v>2</v>
      </c>
      <c r="F38" s="182">
        <v>43100</v>
      </c>
      <c r="G38" s="182">
        <v>43089</v>
      </c>
      <c r="H38" s="182" t="s">
        <v>123</v>
      </c>
      <c r="I38" s="180" t="s">
        <v>313</v>
      </c>
      <c r="J38" s="181" t="s">
        <v>319</v>
      </c>
      <c r="K38" s="180" t="s">
        <v>322</v>
      </c>
      <c r="L38" s="182" t="s">
        <v>123</v>
      </c>
    </row>
    <row r="39" spans="2:12" x14ac:dyDescent="0.3">
      <c r="B39" s="180" t="s">
        <v>257</v>
      </c>
      <c r="C39" s="181">
        <v>1</v>
      </c>
      <c r="D39" s="180" t="s">
        <v>292</v>
      </c>
      <c r="E39" s="181">
        <v>3</v>
      </c>
      <c r="F39" s="182">
        <v>43100</v>
      </c>
      <c r="G39" s="182">
        <v>43090</v>
      </c>
      <c r="H39" s="182" t="s">
        <v>123</v>
      </c>
      <c r="I39" s="180" t="s">
        <v>44</v>
      </c>
      <c r="J39" s="181" t="s">
        <v>318</v>
      </c>
      <c r="K39" s="180" t="s">
        <v>320</v>
      </c>
      <c r="L39" s="182">
        <v>45413</v>
      </c>
    </row>
    <row r="40" spans="2:12" x14ac:dyDescent="0.3">
      <c r="B40" s="180" t="s">
        <v>257</v>
      </c>
      <c r="C40" s="181">
        <v>2</v>
      </c>
      <c r="D40" s="180" t="s">
        <v>293</v>
      </c>
      <c r="E40" s="181">
        <v>4</v>
      </c>
      <c r="F40" s="182">
        <v>43159</v>
      </c>
      <c r="G40" s="182">
        <v>43159</v>
      </c>
      <c r="H40" s="182" t="s">
        <v>123</v>
      </c>
      <c r="I40" s="180" t="s">
        <v>44</v>
      </c>
      <c r="J40" s="181" t="s">
        <v>318</v>
      </c>
      <c r="K40" s="180" t="s">
        <v>320</v>
      </c>
      <c r="L40" s="182">
        <v>45413</v>
      </c>
    </row>
    <row r="41" spans="2:12" x14ac:dyDescent="0.3">
      <c r="B41" s="180" t="s">
        <v>257</v>
      </c>
      <c r="C41" s="181">
        <v>3</v>
      </c>
      <c r="D41" s="180" t="s">
        <v>294</v>
      </c>
      <c r="E41" s="181">
        <v>3</v>
      </c>
      <c r="F41" s="182">
        <v>43160</v>
      </c>
      <c r="G41" s="182">
        <v>43160</v>
      </c>
      <c r="H41" s="182" t="s">
        <v>123</v>
      </c>
      <c r="I41" s="180" t="s">
        <v>316</v>
      </c>
      <c r="J41" s="181" t="s">
        <v>319</v>
      </c>
      <c r="K41" s="180" t="s">
        <v>323</v>
      </c>
      <c r="L41" s="182" t="s">
        <v>123</v>
      </c>
    </row>
    <row r="42" spans="2:12" x14ac:dyDescent="0.3">
      <c r="B42" s="180" t="s">
        <v>257</v>
      </c>
      <c r="C42" s="181">
        <v>4</v>
      </c>
      <c r="D42" s="180" t="s">
        <v>295</v>
      </c>
      <c r="E42" s="181">
        <v>1</v>
      </c>
      <c r="F42" s="182">
        <v>43252</v>
      </c>
      <c r="G42" s="182">
        <v>43252</v>
      </c>
      <c r="H42" s="182" t="s">
        <v>123</v>
      </c>
      <c r="I42" s="180" t="s">
        <v>316</v>
      </c>
      <c r="J42" s="181" t="s">
        <v>319</v>
      </c>
      <c r="K42" s="180" t="s">
        <v>123</v>
      </c>
      <c r="L42" s="182" t="s">
        <v>123</v>
      </c>
    </row>
    <row r="43" spans="2:12" x14ac:dyDescent="0.3">
      <c r="B43" s="180" t="s">
        <v>257</v>
      </c>
      <c r="C43" s="181">
        <v>5</v>
      </c>
      <c r="D43" s="180" t="s">
        <v>296</v>
      </c>
      <c r="E43" s="181">
        <v>3</v>
      </c>
      <c r="F43" s="182">
        <v>43312</v>
      </c>
      <c r="G43" s="182">
        <v>43312</v>
      </c>
      <c r="H43" s="182">
        <v>43555</v>
      </c>
      <c r="I43" s="180" t="s">
        <v>316</v>
      </c>
      <c r="J43" s="181" t="s">
        <v>319</v>
      </c>
      <c r="K43" s="180" t="s">
        <v>123</v>
      </c>
      <c r="L43" s="182" t="s">
        <v>123</v>
      </c>
    </row>
    <row r="44" spans="2:12" x14ac:dyDescent="0.3">
      <c r="B44" s="180" t="s">
        <v>257</v>
      </c>
      <c r="C44" s="181">
        <v>6</v>
      </c>
      <c r="D44" s="180" t="s">
        <v>297</v>
      </c>
      <c r="E44" s="181">
        <v>5</v>
      </c>
      <c r="F44" s="182">
        <v>43373</v>
      </c>
      <c r="G44" s="182">
        <v>43373</v>
      </c>
      <c r="H44" s="182" t="s">
        <v>123</v>
      </c>
      <c r="I44" s="180" t="s">
        <v>44</v>
      </c>
      <c r="J44" s="181" t="s">
        <v>318</v>
      </c>
      <c r="K44" s="180" t="s">
        <v>320</v>
      </c>
      <c r="L44" s="182">
        <v>45658</v>
      </c>
    </row>
    <row r="45" spans="2:12" x14ac:dyDescent="0.3">
      <c r="B45" s="180" t="s">
        <v>257</v>
      </c>
      <c r="C45" s="181">
        <v>7</v>
      </c>
      <c r="D45" s="180" t="s">
        <v>298</v>
      </c>
      <c r="E45" s="181">
        <v>2</v>
      </c>
      <c r="F45" s="182">
        <v>43374</v>
      </c>
      <c r="G45" s="182">
        <v>43374</v>
      </c>
      <c r="H45" s="182" t="s">
        <v>123</v>
      </c>
      <c r="I45" s="180" t="s">
        <v>313</v>
      </c>
      <c r="J45" s="181" t="s">
        <v>319</v>
      </c>
      <c r="K45" s="180" t="s">
        <v>123</v>
      </c>
      <c r="L45" s="182" t="s">
        <v>123</v>
      </c>
    </row>
    <row r="46" spans="2:12" x14ac:dyDescent="0.3">
      <c r="B46" s="180" t="s">
        <v>257</v>
      </c>
      <c r="C46" s="181">
        <v>8</v>
      </c>
      <c r="D46" s="180" t="s">
        <v>299</v>
      </c>
      <c r="E46" s="181">
        <v>4</v>
      </c>
      <c r="F46" s="182">
        <v>43465</v>
      </c>
      <c r="G46" s="182">
        <v>43465</v>
      </c>
      <c r="H46" s="182">
        <v>43424</v>
      </c>
      <c r="I46" s="180" t="s">
        <v>313</v>
      </c>
      <c r="J46" s="181" t="s">
        <v>319</v>
      </c>
      <c r="K46" s="180" t="s">
        <v>123</v>
      </c>
      <c r="L46" s="182" t="s">
        <v>123</v>
      </c>
    </row>
    <row r="47" spans="2:12" x14ac:dyDescent="0.3">
      <c r="B47" s="180" t="s">
        <v>257</v>
      </c>
      <c r="C47" s="181">
        <v>9</v>
      </c>
      <c r="D47" s="180" t="s">
        <v>300</v>
      </c>
      <c r="E47" s="181">
        <v>4</v>
      </c>
      <c r="F47" s="182">
        <v>43556</v>
      </c>
      <c r="G47" s="182">
        <v>43556</v>
      </c>
      <c r="H47" s="182">
        <v>43738</v>
      </c>
      <c r="I47" s="180" t="s">
        <v>44</v>
      </c>
      <c r="J47" s="181" t="s">
        <v>318</v>
      </c>
      <c r="K47" s="180" t="s">
        <v>320</v>
      </c>
      <c r="L47" s="182">
        <v>45460</v>
      </c>
    </row>
    <row r="48" spans="2:12" x14ac:dyDescent="0.3">
      <c r="B48" s="180" t="s">
        <v>257</v>
      </c>
      <c r="C48" s="181">
        <v>10</v>
      </c>
      <c r="D48" s="180" t="s">
        <v>301</v>
      </c>
      <c r="E48" s="181">
        <v>3</v>
      </c>
      <c r="F48" s="182">
        <v>43617</v>
      </c>
      <c r="G48" s="182">
        <v>43617</v>
      </c>
      <c r="H48" s="182">
        <v>43708</v>
      </c>
      <c r="I48" s="180" t="s">
        <v>314</v>
      </c>
      <c r="J48" s="181" t="s">
        <v>318</v>
      </c>
      <c r="K48" s="180" t="s">
        <v>320</v>
      </c>
      <c r="L48" s="182">
        <v>45477</v>
      </c>
    </row>
    <row r="49" spans="2:12" x14ac:dyDescent="0.3">
      <c r="B49" s="180" t="s">
        <v>257</v>
      </c>
      <c r="C49" s="181">
        <v>11</v>
      </c>
      <c r="D49" s="180" t="s">
        <v>302</v>
      </c>
      <c r="E49" s="181">
        <v>2</v>
      </c>
      <c r="F49" s="182">
        <v>43799</v>
      </c>
      <c r="G49" s="182">
        <v>43799</v>
      </c>
      <c r="H49" s="182" t="s">
        <v>123</v>
      </c>
      <c r="I49" s="180" t="s">
        <v>314</v>
      </c>
      <c r="J49" s="181" t="s">
        <v>318</v>
      </c>
      <c r="K49" s="180" t="s">
        <v>320</v>
      </c>
      <c r="L49" s="182">
        <v>45477</v>
      </c>
    </row>
    <row r="50" spans="2:12" x14ac:dyDescent="0.3">
      <c r="B50" s="180" t="s">
        <v>257</v>
      </c>
      <c r="C50" s="181">
        <v>12</v>
      </c>
      <c r="D50" s="180" t="s">
        <v>303</v>
      </c>
      <c r="E50" s="181">
        <v>5</v>
      </c>
      <c r="F50" s="182">
        <v>43799</v>
      </c>
      <c r="G50" s="182">
        <v>43799</v>
      </c>
      <c r="H50" s="182" t="s">
        <v>123</v>
      </c>
      <c r="I50" s="180" t="s">
        <v>313</v>
      </c>
      <c r="J50" s="181" t="s">
        <v>319</v>
      </c>
      <c r="K50" s="180" t="s">
        <v>321</v>
      </c>
      <c r="L50" s="182" t="s">
        <v>123</v>
      </c>
    </row>
    <row r="51" spans="2:12" x14ac:dyDescent="0.3">
      <c r="B51" s="180" t="s">
        <v>257</v>
      </c>
      <c r="C51" s="181">
        <v>13</v>
      </c>
      <c r="D51" s="180" t="s">
        <v>304</v>
      </c>
      <c r="E51" s="181">
        <v>1</v>
      </c>
      <c r="F51" s="182">
        <v>43830</v>
      </c>
      <c r="G51" s="182">
        <v>43830</v>
      </c>
      <c r="H51" s="182" t="s">
        <v>123</v>
      </c>
      <c r="I51" s="180" t="s">
        <v>313</v>
      </c>
      <c r="J51" s="181" t="s">
        <v>319</v>
      </c>
      <c r="K51" s="180" t="s">
        <v>321</v>
      </c>
      <c r="L51" s="182" t="s">
        <v>123</v>
      </c>
    </row>
    <row r="52" spans="2:12" x14ac:dyDescent="0.3">
      <c r="B52" s="180" t="s">
        <v>257</v>
      </c>
      <c r="C52" s="181">
        <v>14</v>
      </c>
      <c r="D52" s="180" t="s">
        <v>305</v>
      </c>
      <c r="E52" s="181">
        <v>3</v>
      </c>
      <c r="F52" s="182">
        <v>43830</v>
      </c>
      <c r="G52" s="182">
        <v>43830</v>
      </c>
      <c r="H52" s="182" t="s">
        <v>123</v>
      </c>
      <c r="I52" s="180" t="s">
        <v>44</v>
      </c>
      <c r="J52" s="181" t="s">
        <v>318</v>
      </c>
      <c r="K52" s="180" t="s">
        <v>320</v>
      </c>
      <c r="L52" s="182">
        <v>45534</v>
      </c>
    </row>
    <row r="53" spans="2:12" x14ac:dyDescent="0.3">
      <c r="B53" s="180" t="s">
        <v>257</v>
      </c>
      <c r="C53" s="181">
        <v>15</v>
      </c>
      <c r="D53" s="180" t="s">
        <v>306</v>
      </c>
      <c r="E53" s="181">
        <v>3</v>
      </c>
      <c r="F53" s="182">
        <v>43922</v>
      </c>
      <c r="G53" s="182">
        <v>43922</v>
      </c>
      <c r="H53" s="182" t="s">
        <v>123</v>
      </c>
      <c r="I53" s="180" t="s">
        <v>315</v>
      </c>
      <c r="J53" s="181" t="s">
        <v>123</v>
      </c>
      <c r="K53" s="180" t="s">
        <v>123</v>
      </c>
      <c r="L53" s="182" t="s">
        <v>123</v>
      </c>
    </row>
    <row r="54" spans="2:12" x14ac:dyDescent="0.3">
      <c r="B54" s="180" t="s">
        <v>257</v>
      </c>
      <c r="C54" s="181">
        <v>16</v>
      </c>
      <c r="D54" s="180" t="s">
        <v>307</v>
      </c>
      <c r="E54" s="181">
        <v>1</v>
      </c>
      <c r="F54" s="182">
        <v>44012</v>
      </c>
      <c r="G54" s="182">
        <v>44012</v>
      </c>
      <c r="H54" s="182" t="s">
        <v>123</v>
      </c>
      <c r="I54" s="180" t="s">
        <v>313</v>
      </c>
      <c r="J54" s="181" t="s">
        <v>319</v>
      </c>
      <c r="K54" s="180" t="s">
        <v>322</v>
      </c>
      <c r="L54" s="182" t="s">
        <v>123</v>
      </c>
    </row>
    <row r="55" spans="2:12" x14ac:dyDescent="0.3">
      <c r="B55" s="180" t="s">
        <v>257</v>
      </c>
      <c r="C55" s="181">
        <v>17</v>
      </c>
      <c r="D55" s="180" t="s">
        <v>308</v>
      </c>
      <c r="E55" s="181">
        <v>2</v>
      </c>
      <c r="F55" s="182">
        <v>44075</v>
      </c>
      <c r="G55" s="182">
        <v>44075</v>
      </c>
      <c r="H55" s="182" t="s">
        <v>123</v>
      </c>
      <c r="I55" s="180" t="s">
        <v>317</v>
      </c>
      <c r="J55" s="181" t="s">
        <v>319</v>
      </c>
      <c r="K55" s="180" t="s">
        <v>322</v>
      </c>
      <c r="L55" s="182" t="s">
        <v>123</v>
      </c>
    </row>
    <row r="56" spans="2:12" x14ac:dyDescent="0.3">
      <c r="B56" s="180" t="s">
        <v>257</v>
      </c>
      <c r="C56" s="181">
        <v>18</v>
      </c>
      <c r="D56" s="180" t="s">
        <v>309</v>
      </c>
      <c r="E56" s="181">
        <v>4</v>
      </c>
      <c r="F56" s="182">
        <v>44089</v>
      </c>
      <c r="G56" s="182">
        <v>44089</v>
      </c>
      <c r="H56" s="182" t="s">
        <v>123</v>
      </c>
      <c r="I56" s="180" t="s">
        <v>317</v>
      </c>
      <c r="J56" s="181" t="s">
        <v>319</v>
      </c>
      <c r="K56" s="180" t="s">
        <v>323</v>
      </c>
      <c r="L56" s="182" t="s">
        <v>123</v>
      </c>
    </row>
    <row r="57" spans="2:12" x14ac:dyDescent="0.3">
      <c r="B57" s="180" t="s">
        <v>257</v>
      </c>
      <c r="C57" s="181">
        <v>19</v>
      </c>
      <c r="D57" s="180" t="s">
        <v>310</v>
      </c>
      <c r="E57" s="181">
        <v>5</v>
      </c>
      <c r="F57" s="182">
        <v>44165</v>
      </c>
      <c r="G57" s="182">
        <v>44165</v>
      </c>
      <c r="H57" s="182" t="s">
        <v>123</v>
      </c>
      <c r="I57" s="180" t="s">
        <v>312</v>
      </c>
      <c r="J57" s="181" t="s">
        <v>319</v>
      </c>
      <c r="K57" s="180" t="s">
        <v>123</v>
      </c>
      <c r="L57" s="182" t="s">
        <v>123</v>
      </c>
    </row>
    <row r="58" spans="2:12" x14ac:dyDescent="0.3">
      <c r="B58" s="180" t="s">
        <v>257</v>
      </c>
      <c r="C58" s="181">
        <v>20</v>
      </c>
      <c r="D58" s="180" t="s">
        <v>311</v>
      </c>
      <c r="E58" s="181">
        <v>6</v>
      </c>
      <c r="F58" s="182">
        <v>44166</v>
      </c>
      <c r="G58" s="182">
        <v>44166</v>
      </c>
      <c r="H58" s="182" t="s">
        <v>123</v>
      </c>
      <c r="I58" s="180" t="s">
        <v>312</v>
      </c>
      <c r="J58" s="181" t="s">
        <v>319</v>
      </c>
      <c r="K58" s="180" t="s">
        <v>123</v>
      </c>
      <c r="L58" s="182" t="s">
        <v>123</v>
      </c>
    </row>
    <row r="59" spans="2:12" x14ac:dyDescent="0.3">
      <c r="F59" s="183"/>
      <c r="G59" s="183"/>
      <c r="H59" s="183"/>
      <c r="L59" s="183"/>
    </row>
    <row r="60" spans="2:12" x14ac:dyDescent="0.3">
      <c r="F60" s="183"/>
      <c r="G60" s="183"/>
      <c r="H60" s="183"/>
      <c r="L60" s="183"/>
    </row>
    <row r="61" spans="2:12" x14ac:dyDescent="0.3">
      <c r="F61" s="183"/>
      <c r="G61" s="183"/>
      <c r="H61" s="183"/>
      <c r="L61" s="183"/>
    </row>
    <row r="62" spans="2:12" x14ac:dyDescent="0.3">
      <c r="F62" s="183"/>
      <c r="G62" s="183"/>
      <c r="H62" s="183"/>
      <c r="L62" s="183"/>
    </row>
    <row r="63" spans="2:12" x14ac:dyDescent="0.3">
      <c r="F63" s="183"/>
      <c r="G63" s="183"/>
      <c r="H63" s="183"/>
      <c r="L63" s="183"/>
    </row>
    <row r="64" spans="2:12" x14ac:dyDescent="0.3">
      <c r="F64" s="183"/>
      <c r="G64" s="183"/>
      <c r="H64" s="183"/>
      <c r="L64" s="183"/>
    </row>
    <row r="65" spans="6:12" x14ac:dyDescent="0.3">
      <c r="F65" s="183"/>
      <c r="G65" s="183"/>
      <c r="H65" s="183"/>
      <c r="L65" s="183"/>
    </row>
    <row r="66" spans="6:12" x14ac:dyDescent="0.3">
      <c r="F66" s="183"/>
      <c r="G66" s="183"/>
      <c r="H66" s="183"/>
      <c r="L66" s="183"/>
    </row>
    <row r="67" spans="6:12" x14ac:dyDescent="0.3">
      <c r="F67" s="183"/>
      <c r="G67" s="183"/>
      <c r="H67" s="183"/>
      <c r="L67" s="183"/>
    </row>
    <row r="68" spans="6:12" x14ac:dyDescent="0.3">
      <c r="F68" s="183"/>
      <c r="G68" s="183"/>
      <c r="H68" s="183"/>
      <c r="L68" s="183"/>
    </row>
    <row r="69" spans="6:12" x14ac:dyDescent="0.3">
      <c r="F69" s="183"/>
      <c r="G69" s="183"/>
      <c r="H69" s="183"/>
      <c r="L69" s="183"/>
    </row>
    <row r="70" spans="6:12" x14ac:dyDescent="0.3">
      <c r="F70" s="183"/>
      <c r="G70" s="183"/>
      <c r="H70" s="183"/>
      <c r="L70" s="183"/>
    </row>
    <row r="71" spans="6:12" x14ac:dyDescent="0.3">
      <c r="F71" s="183"/>
      <c r="G71" s="183"/>
      <c r="H71" s="183"/>
      <c r="L71" s="183"/>
    </row>
    <row r="72" spans="6:12" x14ac:dyDescent="0.3">
      <c r="F72" s="183"/>
      <c r="G72" s="183"/>
      <c r="H72" s="183"/>
      <c r="L72" s="183"/>
    </row>
    <row r="73" spans="6:12" x14ac:dyDescent="0.3">
      <c r="F73" s="183"/>
      <c r="G73" s="183"/>
      <c r="H73" s="183"/>
      <c r="L73" s="183"/>
    </row>
    <row r="74" spans="6:12" x14ac:dyDescent="0.3">
      <c r="F74" s="183"/>
      <c r="G74" s="183"/>
      <c r="H74" s="183"/>
      <c r="L74" s="183"/>
    </row>
    <row r="75" spans="6:12" x14ac:dyDescent="0.3">
      <c r="F75" s="183"/>
      <c r="G75" s="183"/>
      <c r="H75" s="183"/>
      <c r="L75" s="183"/>
    </row>
    <row r="76" spans="6:12" x14ac:dyDescent="0.3">
      <c r="F76" s="183"/>
      <c r="G76" s="183"/>
      <c r="H76" s="183"/>
      <c r="L76" s="183"/>
    </row>
    <row r="77" spans="6:12" x14ac:dyDescent="0.3">
      <c r="F77" s="183"/>
      <c r="G77" s="183"/>
      <c r="H77" s="183"/>
      <c r="L77" s="183"/>
    </row>
    <row r="78" spans="6:12" x14ac:dyDescent="0.3">
      <c r="F78" s="183"/>
      <c r="G78" s="183"/>
      <c r="H78" s="183"/>
      <c r="L78" s="183"/>
    </row>
    <row r="79" spans="6:12" x14ac:dyDescent="0.3">
      <c r="F79" s="183"/>
      <c r="G79" s="183"/>
      <c r="H79" s="183"/>
      <c r="L79" s="183"/>
    </row>
    <row r="80" spans="6:12" x14ac:dyDescent="0.3">
      <c r="F80" s="183"/>
      <c r="G80" s="183"/>
      <c r="H80" s="183"/>
      <c r="L80" s="183"/>
    </row>
    <row r="81" spans="6:12" x14ac:dyDescent="0.3">
      <c r="F81" s="183"/>
      <c r="G81" s="183"/>
      <c r="H81" s="183"/>
      <c r="L81" s="183"/>
    </row>
    <row r="82" spans="6:12" x14ac:dyDescent="0.3">
      <c r="F82" s="183"/>
      <c r="G82" s="183"/>
      <c r="H82" s="183"/>
      <c r="L82" s="183"/>
    </row>
    <row r="83" spans="6:12" x14ac:dyDescent="0.3">
      <c r="F83" s="183"/>
      <c r="G83" s="183"/>
      <c r="H83" s="183"/>
      <c r="L83" s="183"/>
    </row>
    <row r="84" spans="6:12" x14ac:dyDescent="0.3">
      <c r="F84" s="183"/>
      <c r="G84" s="183"/>
      <c r="H84" s="183"/>
      <c r="L84" s="183"/>
    </row>
    <row r="85" spans="6:12" x14ac:dyDescent="0.3">
      <c r="F85" s="183"/>
      <c r="G85" s="183"/>
      <c r="H85" s="183"/>
      <c r="L85" s="183"/>
    </row>
    <row r="86" spans="6:12" x14ac:dyDescent="0.3">
      <c r="F86" s="183"/>
      <c r="G86" s="183"/>
      <c r="H86" s="183"/>
      <c r="L86" s="183"/>
    </row>
    <row r="87" spans="6:12" x14ac:dyDescent="0.3">
      <c r="F87" s="183"/>
      <c r="G87" s="183"/>
      <c r="H87" s="183"/>
      <c r="L87" s="183"/>
    </row>
    <row r="88" spans="6:12" x14ac:dyDescent="0.3">
      <c r="F88" s="183"/>
      <c r="G88" s="183"/>
      <c r="H88" s="183"/>
      <c r="L88" s="183"/>
    </row>
    <row r="89" spans="6:12" x14ac:dyDescent="0.3">
      <c r="F89" s="183"/>
      <c r="G89" s="183"/>
      <c r="H89" s="183"/>
      <c r="L89" s="183"/>
    </row>
    <row r="90" spans="6:12" x14ac:dyDescent="0.3">
      <c r="F90" s="183"/>
      <c r="G90" s="183"/>
      <c r="H90" s="183"/>
      <c r="L90" s="183"/>
    </row>
    <row r="91" spans="6:12" x14ac:dyDescent="0.3">
      <c r="F91" s="183"/>
      <c r="G91" s="183"/>
      <c r="H91" s="183"/>
      <c r="L91" s="183"/>
    </row>
    <row r="92" spans="6:12" x14ac:dyDescent="0.3">
      <c r="F92" s="183"/>
      <c r="G92" s="183"/>
      <c r="H92" s="183"/>
      <c r="L92" s="183"/>
    </row>
    <row r="93" spans="6:12" x14ac:dyDescent="0.3">
      <c r="F93" s="183"/>
      <c r="G93" s="183"/>
      <c r="H93" s="183"/>
      <c r="L93" s="183"/>
    </row>
    <row r="94" spans="6:12" x14ac:dyDescent="0.3">
      <c r="F94" s="183"/>
      <c r="G94" s="183"/>
      <c r="H94" s="183"/>
      <c r="L94" s="183"/>
    </row>
    <row r="95" spans="6:12" x14ac:dyDescent="0.3">
      <c r="F95" s="183"/>
      <c r="G95" s="183"/>
      <c r="H95" s="183"/>
      <c r="L95" s="183"/>
    </row>
    <row r="96" spans="6:12" x14ac:dyDescent="0.3">
      <c r="F96" s="183"/>
      <c r="G96" s="183"/>
      <c r="H96" s="183"/>
      <c r="L96" s="183"/>
    </row>
    <row r="97" spans="6:12" x14ac:dyDescent="0.3">
      <c r="F97" s="183"/>
      <c r="G97" s="183"/>
      <c r="H97" s="183"/>
      <c r="L97" s="183"/>
    </row>
    <row r="98" spans="6:12" x14ac:dyDescent="0.3">
      <c r="F98" s="183"/>
      <c r="G98" s="183"/>
      <c r="H98" s="183"/>
      <c r="L98" s="183"/>
    </row>
    <row r="99" spans="6:12" x14ac:dyDescent="0.3">
      <c r="F99" s="183"/>
      <c r="G99" s="183"/>
      <c r="H99" s="183"/>
      <c r="L99" s="183"/>
    </row>
    <row r="100" spans="6:12" x14ac:dyDescent="0.3">
      <c r="F100" s="183"/>
      <c r="G100" s="183"/>
      <c r="H100" s="183"/>
      <c r="L100" s="183"/>
    </row>
    <row r="101" spans="6:12" x14ac:dyDescent="0.3">
      <c r="F101" s="183"/>
      <c r="G101" s="183"/>
      <c r="H101" s="183"/>
      <c r="L101" s="183"/>
    </row>
    <row r="102" spans="6:12" x14ac:dyDescent="0.3">
      <c r="F102" s="183"/>
      <c r="G102" s="183"/>
      <c r="H102" s="183"/>
      <c r="L102" s="183"/>
    </row>
    <row r="103" spans="6:12" x14ac:dyDescent="0.3">
      <c r="F103" s="183"/>
      <c r="G103" s="183"/>
      <c r="H103" s="183"/>
      <c r="L103" s="183"/>
    </row>
    <row r="104" spans="6:12" x14ac:dyDescent="0.3">
      <c r="F104" s="183"/>
      <c r="G104" s="183"/>
      <c r="H104" s="183"/>
      <c r="L104" s="183"/>
    </row>
    <row r="105" spans="6:12" x14ac:dyDescent="0.3">
      <c r="F105" s="183"/>
      <c r="G105" s="183"/>
      <c r="H105" s="183"/>
      <c r="L105" s="183"/>
    </row>
    <row r="106" spans="6:12" x14ac:dyDescent="0.3">
      <c r="F106" s="183"/>
      <c r="G106" s="183"/>
      <c r="H106" s="183"/>
      <c r="L106" s="183"/>
    </row>
    <row r="107" spans="6:12" x14ac:dyDescent="0.3">
      <c r="F107" s="183"/>
      <c r="G107" s="183"/>
      <c r="H107" s="183"/>
      <c r="L107" s="183"/>
    </row>
    <row r="108" spans="6:12" x14ac:dyDescent="0.3">
      <c r="F108" s="183"/>
      <c r="G108" s="183"/>
      <c r="H108" s="183"/>
      <c r="L108" s="183"/>
    </row>
    <row r="109" spans="6:12" x14ac:dyDescent="0.3">
      <c r="F109" s="183"/>
      <c r="G109" s="183"/>
      <c r="H109" s="183"/>
      <c r="L109" s="183"/>
    </row>
    <row r="110" spans="6:12" x14ac:dyDescent="0.3">
      <c r="F110" s="183"/>
      <c r="G110" s="183"/>
      <c r="H110" s="183"/>
      <c r="L110" s="183"/>
    </row>
    <row r="111" spans="6:12" x14ac:dyDescent="0.3">
      <c r="F111" s="183"/>
      <c r="G111" s="183"/>
      <c r="H111" s="183"/>
      <c r="L111" s="183"/>
    </row>
    <row r="112" spans="6:12" x14ac:dyDescent="0.3">
      <c r="F112" s="183"/>
      <c r="G112" s="183"/>
      <c r="H112" s="183"/>
      <c r="L112" s="183"/>
    </row>
    <row r="113" spans="6:12" x14ac:dyDescent="0.3">
      <c r="F113" s="183"/>
      <c r="G113" s="183"/>
      <c r="H113" s="183"/>
      <c r="L113" s="183"/>
    </row>
    <row r="114" spans="6:12" x14ac:dyDescent="0.3">
      <c r="F114" s="183"/>
      <c r="G114" s="183"/>
      <c r="H114" s="183"/>
      <c r="L114" s="183"/>
    </row>
    <row r="115" spans="6:12" x14ac:dyDescent="0.3">
      <c r="F115" s="183"/>
      <c r="G115" s="183"/>
      <c r="H115" s="183"/>
      <c r="L115" s="183"/>
    </row>
    <row r="116" spans="6:12" x14ac:dyDescent="0.3">
      <c r="F116" s="183"/>
      <c r="G116" s="183"/>
      <c r="H116" s="183"/>
      <c r="L116" s="183"/>
    </row>
    <row r="117" spans="6:12" x14ac:dyDescent="0.3">
      <c r="F117" s="183"/>
      <c r="G117" s="183"/>
      <c r="H117" s="183"/>
      <c r="L117" s="183"/>
    </row>
    <row r="118" spans="6:12" x14ac:dyDescent="0.3">
      <c r="F118" s="183"/>
      <c r="G118" s="183"/>
      <c r="H118" s="183"/>
      <c r="L118" s="183"/>
    </row>
    <row r="119" spans="6:12" x14ac:dyDescent="0.3">
      <c r="F119" s="183"/>
      <c r="G119" s="183"/>
      <c r="H119" s="183"/>
      <c r="L119" s="183"/>
    </row>
    <row r="120" spans="6:12" x14ac:dyDescent="0.3">
      <c r="F120" s="183"/>
      <c r="G120" s="183"/>
      <c r="H120" s="183"/>
      <c r="L120" s="183"/>
    </row>
    <row r="121" spans="6:12" x14ac:dyDescent="0.3">
      <c r="F121" s="183"/>
      <c r="G121" s="183"/>
      <c r="H121" s="183"/>
      <c r="L121" s="183"/>
    </row>
    <row r="122" spans="6:12" x14ac:dyDescent="0.3">
      <c r="F122" s="183"/>
      <c r="G122" s="183"/>
      <c r="H122" s="183"/>
      <c r="L122" s="183"/>
    </row>
    <row r="123" spans="6:12" x14ac:dyDescent="0.3">
      <c r="F123" s="183"/>
      <c r="G123" s="183"/>
      <c r="H123" s="183"/>
      <c r="L123" s="183"/>
    </row>
    <row r="124" spans="6:12" x14ac:dyDescent="0.3">
      <c r="F124" s="183"/>
      <c r="G124" s="183"/>
      <c r="H124" s="183"/>
      <c r="L124" s="183"/>
    </row>
    <row r="125" spans="6:12" x14ac:dyDescent="0.3">
      <c r="F125" s="183"/>
      <c r="G125" s="183"/>
      <c r="H125" s="183"/>
      <c r="L125" s="183"/>
    </row>
    <row r="126" spans="6:12" x14ac:dyDescent="0.3">
      <c r="F126" s="183"/>
      <c r="G126" s="183"/>
      <c r="H126" s="183"/>
      <c r="L126" s="183"/>
    </row>
    <row r="127" spans="6:12" x14ac:dyDescent="0.3">
      <c r="F127" s="183"/>
      <c r="G127" s="183"/>
      <c r="H127" s="183"/>
      <c r="L127" s="183"/>
    </row>
    <row r="128" spans="6:12" x14ac:dyDescent="0.3">
      <c r="F128" s="183"/>
      <c r="G128" s="183"/>
      <c r="H128" s="183"/>
      <c r="L128" s="183"/>
    </row>
    <row r="129" spans="6:12" x14ac:dyDescent="0.3">
      <c r="F129" s="183"/>
      <c r="G129" s="183"/>
      <c r="H129" s="183"/>
      <c r="L129" s="183"/>
    </row>
    <row r="130" spans="6:12" x14ac:dyDescent="0.3">
      <c r="F130" s="183"/>
      <c r="G130" s="183"/>
      <c r="H130" s="183"/>
      <c r="L130" s="183"/>
    </row>
    <row r="131" spans="6:12" x14ac:dyDescent="0.3">
      <c r="F131" s="183"/>
      <c r="G131" s="183"/>
      <c r="H131" s="183"/>
      <c r="L131" s="183"/>
    </row>
    <row r="132" spans="6:12" x14ac:dyDescent="0.3">
      <c r="F132" s="183"/>
      <c r="G132" s="183"/>
      <c r="H132" s="183"/>
      <c r="L132" s="183"/>
    </row>
    <row r="133" spans="6:12" x14ac:dyDescent="0.3">
      <c r="F133" s="183"/>
      <c r="G133" s="183"/>
      <c r="H133" s="183"/>
      <c r="L133" s="183"/>
    </row>
    <row r="134" spans="6:12" x14ac:dyDescent="0.3">
      <c r="F134" s="183"/>
      <c r="G134" s="183"/>
      <c r="H134" s="183"/>
      <c r="L134" s="183"/>
    </row>
    <row r="135" spans="6:12" x14ac:dyDescent="0.3">
      <c r="F135" s="183"/>
      <c r="G135" s="183"/>
      <c r="H135" s="183"/>
      <c r="L135" s="183"/>
    </row>
    <row r="136" spans="6:12" x14ac:dyDescent="0.3">
      <c r="F136" s="183"/>
      <c r="G136" s="183"/>
      <c r="H136" s="183"/>
      <c r="L136" s="183"/>
    </row>
    <row r="137" spans="6:12" x14ac:dyDescent="0.3">
      <c r="F137" s="183"/>
      <c r="G137" s="183"/>
      <c r="H137" s="183"/>
      <c r="L137" s="183"/>
    </row>
    <row r="138" spans="6:12" x14ac:dyDescent="0.3">
      <c r="F138" s="183"/>
      <c r="G138" s="183"/>
      <c r="H138" s="183"/>
      <c r="L138" s="183"/>
    </row>
    <row r="139" spans="6:12" x14ac:dyDescent="0.3">
      <c r="F139" s="183"/>
      <c r="G139" s="183"/>
      <c r="H139" s="183"/>
      <c r="L139" s="183"/>
    </row>
    <row r="140" spans="6:12" x14ac:dyDescent="0.3">
      <c r="F140" s="183"/>
      <c r="G140" s="183"/>
      <c r="H140" s="183"/>
      <c r="L140" s="183"/>
    </row>
    <row r="141" spans="6:12" x14ac:dyDescent="0.3">
      <c r="F141" s="183"/>
      <c r="G141" s="183"/>
      <c r="H141" s="183"/>
      <c r="L141" s="183"/>
    </row>
    <row r="142" spans="6:12" x14ac:dyDescent="0.3">
      <c r="F142" s="183"/>
      <c r="G142" s="183"/>
      <c r="H142" s="183"/>
      <c r="L142" s="183"/>
    </row>
    <row r="143" spans="6:12" x14ac:dyDescent="0.3">
      <c r="F143" s="183"/>
      <c r="G143" s="183"/>
      <c r="H143" s="183"/>
      <c r="L143" s="183"/>
    </row>
    <row r="144" spans="6:12" x14ac:dyDescent="0.3">
      <c r="F144" s="183"/>
      <c r="G144" s="183"/>
      <c r="H144" s="183"/>
      <c r="L144" s="183"/>
    </row>
    <row r="145" spans="6:12" x14ac:dyDescent="0.3">
      <c r="F145" s="183"/>
      <c r="G145" s="183"/>
      <c r="H145" s="183"/>
      <c r="L145" s="183"/>
    </row>
    <row r="146" spans="6:12" x14ac:dyDescent="0.3">
      <c r="F146" s="183"/>
      <c r="G146" s="183"/>
      <c r="H146" s="183"/>
      <c r="L146" s="183"/>
    </row>
    <row r="147" spans="6:12" x14ac:dyDescent="0.3">
      <c r="F147" s="183"/>
      <c r="G147" s="183"/>
      <c r="H147" s="183"/>
      <c r="L147" s="183"/>
    </row>
    <row r="148" spans="6:12" x14ac:dyDescent="0.3">
      <c r="F148" s="183"/>
      <c r="G148" s="183"/>
      <c r="H148" s="183"/>
      <c r="L148" s="183"/>
    </row>
    <row r="149" spans="6:12" x14ac:dyDescent="0.3">
      <c r="F149" s="183"/>
      <c r="G149" s="183"/>
      <c r="H149" s="183"/>
      <c r="L149" s="183"/>
    </row>
    <row r="150" spans="6:12" x14ac:dyDescent="0.3">
      <c r="F150" s="183"/>
      <c r="G150" s="183"/>
      <c r="H150" s="183"/>
      <c r="L150" s="183"/>
    </row>
    <row r="151" spans="6:12" x14ac:dyDescent="0.3">
      <c r="F151" s="183"/>
      <c r="G151" s="183"/>
      <c r="H151" s="183"/>
      <c r="L151" s="183"/>
    </row>
    <row r="152" spans="6:12" x14ac:dyDescent="0.3">
      <c r="F152" s="183"/>
      <c r="G152" s="183"/>
      <c r="H152" s="183"/>
      <c r="L152" s="183"/>
    </row>
    <row r="153" spans="6:12" x14ac:dyDescent="0.3">
      <c r="F153" s="183"/>
      <c r="G153" s="183"/>
      <c r="H153" s="183"/>
      <c r="L153" s="183"/>
    </row>
    <row r="154" spans="6:12" x14ac:dyDescent="0.3">
      <c r="F154" s="183"/>
      <c r="G154" s="183"/>
      <c r="H154" s="183"/>
      <c r="L154" s="183"/>
    </row>
    <row r="155" spans="6:12" x14ac:dyDescent="0.3">
      <c r="F155" s="183"/>
      <c r="G155" s="183"/>
      <c r="H155" s="183"/>
      <c r="L155" s="183"/>
    </row>
    <row r="156" spans="6:12" x14ac:dyDescent="0.3">
      <c r="F156" s="183"/>
      <c r="G156" s="183"/>
      <c r="H156" s="183"/>
      <c r="L156" s="183"/>
    </row>
    <row r="157" spans="6:12" x14ac:dyDescent="0.3">
      <c r="F157" s="183"/>
      <c r="G157" s="183"/>
      <c r="H157" s="183"/>
      <c r="L157" s="183"/>
    </row>
    <row r="158" spans="6:12" x14ac:dyDescent="0.3">
      <c r="F158" s="183"/>
      <c r="G158" s="183"/>
      <c r="H158" s="183"/>
      <c r="L158" s="183"/>
    </row>
    <row r="159" spans="6:12" x14ac:dyDescent="0.3">
      <c r="F159" s="183"/>
      <c r="G159" s="183"/>
      <c r="H159" s="183"/>
      <c r="L159" s="183"/>
    </row>
    <row r="160" spans="6:12" x14ac:dyDescent="0.3">
      <c r="F160" s="183"/>
      <c r="G160" s="183"/>
      <c r="H160" s="183"/>
      <c r="L160" s="183"/>
    </row>
    <row r="161" spans="6:12" x14ac:dyDescent="0.3">
      <c r="F161" s="183"/>
      <c r="G161" s="183"/>
      <c r="H161" s="183"/>
      <c r="L161" s="183"/>
    </row>
    <row r="162" spans="6:12" x14ac:dyDescent="0.3">
      <c r="F162" s="183"/>
      <c r="G162" s="183"/>
      <c r="H162" s="183"/>
      <c r="L162" s="183"/>
    </row>
    <row r="163" spans="6:12" x14ac:dyDescent="0.3">
      <c r="F163" s="183"/>
      <c r="G163" s="183"/>
      <c r="H163" s="183"/>
      <c r="L163" s="183"/>
    </row>
    <row r="164" spans="6:12" x14ac:dyDescent="0.3">
      <c r="F164" s="183"/>
      <c r="G164" s="183"/>
      <c r="H164" s="183"/>
      <c r="L164" s="183"/>
    </row>
    <row r="165" spans="6:12" x14ac:dyDescent="0.3">
      <c r="F165" s="183"/>
      <c r="G165" s="183"/>
      <c r="H165" s="183"/>
      <c r="L165" s="183"/>
    </row>
    <row r="166" spans="6:12" x14ac:dyDescent="0.3">
      <c r="F166" s="183"/>
      <c r="G166" s="183"/>
      <c r="H166" s="183"/>
      <c r="L166" s="183"/>
    </row>
    <row r="167" spans="6:12" x14ac:dyDescent="0.3">
      <c r="F167" s="183"/>
      <c r="G167" s="183"/>
      <c r="H167" s="183"/>
      <c r="L167" s="183"/>
    </row>
    <row r="168" spans="6:12" x14ac:dyDescent="0.3">
      <c r="F168" s="183"/>
      <c r="G168" s="183"/>
      <c r="H168" s="183"/>
      <c r="L168" s="183"/>
    </row>
    <row r="169" spans="6:12" x14ac:dyDescent="0.3">
      <c r="F169" s="183"/>
      <c r="G169" s="183"/>
      <c r="H169" s="183"/>
      <c r="L169" s="183"/>
    </row>
    <row r="170" spans="6:12" x14ac:dyDescent="0.3">
      <c r="F170" s="183"/>
      <c r="G170" s="183"/>
      <c r="H170" s="183"/>
      <c r="L170" s="183"/>
    </row>
    <row r="171" spans="6:12" x14ac:dyDescent="0.3">
      <c r="F171" s="183"/>
      <c r="G171" s="183"/>
      <c r="H171" s="183"/>
      <c r="L171" s="183"/>
    </row>
    <row r="172" spans="6:12" x14ac:dyDescent="0.3">
      <c r="F172" s="183"/>
      <c r="G172" s="183"/>
      <c r="H172" s="183"/>
      <c r="L172" s="183"/>
    </row>
    <row r="173" spans="6:12" x14ac:dyDescent="0.3">
      <c r="F173" s="183"/>
      <c r="G173" s="183"/>
      <c r="H173" s="183"/>
      <c r="L173" s="183"/>
    </row>
    <row r="174" spans="6:12" x14ac:dyDescent="0.3">
      <c r="F174" s="183"/>
      <c r="G174" s="183"/>
      <c r="H174" s="183"/>
      <c r="L174" s="183"/>
    </row>
    <row r="175" spans="6:12" x14ac:dyDescent="0.3">
      <c r="F175" s="183"/>
      <c r="G175" s="183"/>
      <c r="H175" s="183"/>
      <c r="L175" s="183"/>
    </row>
    <row r="176" spans="6:12" x14ac:dyDescent="0.3">
      <c r="F176" s="183"/>
      <c r="G176" s="183"/>
      <c r="H176" s="183"/>
      <c r="L176" s="183"/>
    </row>
    <row r="177" spans="6:12" x14ac:dyDescent="0.3">
      <c r="F177" s="183"/>
      <c r="G177" s="183"/>
      <c r="H177" s="183"/>
      <c r="L177" s="183"/>
    </row>
    <row r="178" spans="6:12" x14ac:dyDescent="0.3">
      <c r="F178" s="183"/>
      <c r="G178" s="183"/>
      <c r="H178" s="183"/>
      <c r="L178" s="183"/>
    </row>
  </sheetData>
  <autoFilter ref="B4:L58" xr:uid="{FB605AEC-23F1-4D69-A5E8-015B98A8A7C9}">
    <sortState xmlns:xlrd2="http://schemas.microsoft.com/office/spreadsheetml/2017/richdata2" ref="B34:L58">
      <sortCondition ref="C4:C58"/>
    </sortState>
  </autoFilter>
  <conditionalFormatting sqref="I5:I58">
    <cfRule type="cellIs" dxfId="53" priority="5" operator="equal">
      <formula>"Nije započeto"</formula>
    </cfRule>
    <cfRule type="cellIs" dxfId="52" priority="6" operator="equal">
      <formula>"Delimično završeno"</formula>
    </cfRule>
    <cfRule type="cellIs" dxfId="51" priority="7" operator="equal">
      <formula>"Uskoro gotovo"</formula>
    </cfRule>
    <cfRule type="cellIs" dxfId="50" priority="8" operator="equal">
      <formula>"U toku"</formula>
    </cfRule>
    <cfRule type="cellIs" dxfId="49" priority="9" operator="equal">
      <formula>"Podneto"</formula>
    </cfRule>
    <cfRule type="cellIs" dxfId="48" priority="10" operator="equal">
      <formula>"Završeno"</formula>
    </cfRule>
    <cfRule type="cellIs" dxfId="47" priority="11" operator="equal">
      <formula>"Finished"</formula>
    </cfRule>
    <cfRule type="cellIs" dxfId="46" priority="12" operator="equal">
      <formula>"Not actual"</formula>
    </cfRule>
    <cfRule type="cellIs" dxfId="45" priority="13" operator="equal">
      <formula>"In progress"</formula>
    </cfRule>
    <cfRule type="cellIs" dxfId="44" priority="14" operator="equal">
      <formula>"Not started"</formula>
    </cfRule>
    <cfRule type="cellIs" dxfId="43" priority="15" operator="equal">
      <formula>"Approaching"</formula>
    </cfRule>
    <cfRule type="cellIs" dxfId="42" priority="16" operator="equal">
      <formula>"Partially"</formula>
    </cfRule>
    <cfRule type="cellIs" dxfId="41" priority="17" operator="equal">
      <formula>"Submitted"</formula>
    </cfRule>
  </conditionalFormatting>
  <conditionalFormatting sqref="J5:J58">
    <cfRule type="cellIs" dxfId="40" priority="1" operator="equal">
      <formula>"-"</formula>
    </cfRule>
    <cfRule type="cellIs" dxfId="39" priority="2" operator="equal">
      <formula>"Da"</formula>
    </cfRule>
    <cfRule type="cellIs" dxfId="38" priority="3" operator="equal">
      <formula>"Ne"</formula>
    </cfRule>
    <cfRule type="cellIs" dxfId="37" priority="18" operator="equal">
      <formula>"Yes"</formula>
    </cfRule>
    <cfRule type="cellIs" dxfId="36" priority="19" operator="equal">
      <formula>"No"</formula>
    </cfRule>
  </conditionalFormatting>
  <conditionalFormatting sqref="I14:I58">
    <cfRule type="cellIs" dxfId="35" priority="4" operator="equal">
      <formula>"Nije aktuelno"</formula>
    </cfRule>
  </conditionalFormatting>
  <dataValidations count="2">
    <dataValidation type="list" allowBlank="1" showInputMessage="1" showErrorMessage="1" sqref="J5:J174" xr:uid="{0D210C6D-7D11-4110-83D5-05B791663B0D}">
      <formula1>Submitted</formula1>
    </dataValidation>
    <dataValidation type="list" allowBlank="1" showInputMessage="1" showErrorMessage="1" sqref="I5:I125" xr:uid="{CF01DEA9-010F-4CA5-B1D0-E3FDCFD4E83A}">
      <formula1>Status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.</vt:lpstr>
      <vt:lpstr>Po periodima</vt:lpstr>
      <vt:lpstr>Po datumima</vt:lpstr>
      <vt:lpstr>Manuelno 1</vt:lpstr>
      <vt:lpstr>Manuelno 2</vt:lpstr>
      <vt:lpstr>Manuelno 3</vt:lpstr>
      <vt:lpstr>Manuelno - blanko</vt:lpstr>
      <vt:lpstr>Milestones</vt:lpstr>
      <vt:lpstr>Podneto</vt:lpstr>
      <vt:lpstr>'Po datumima'!Print_Titles</vt:lpstr>
      <vt:lpstr>'Po periodima'!Print_Titles</vt:lpstr>
      <vt:lpstr>Prioritet</vt:lpstr>
      <vt:lpstr>Status</vt:lpstr>
      <vt:lpstr>Status1</vt:lpstr>
      <vt:lpstr>Submitted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Lazarević</dc:creator>
  <cp:lastModifiedBy>Igor Lazarević</cp:lastModifiedBy>
  <cp:lastPrinted>2025-01-22T09:13:48Z</cp:lastPrinted>
  <dcterms:created xsi:type="dcterms:W3CDTF">2021-02-06T08:54:34Z</dcterms:created>
  <dcterms:modified xsi:type="dcterms:W3CDTF">2025-01-22T10:17:11Z</dcterms:modified>
</cp:coreProperties>
</file>